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55" tabRatio="693" firstSheet="10" activeTab="10"/>
  </bookViews>
  <sheets>
    <sheet name="פיבוט א.ט.ם-לא לגעת" sheetId="12" state="hidden" r:id="rId1"/>
    <sheet name="א.ט.ם-סיכום" sheetId="13" state="hidden" r:id="rId2"/>
    <sheet name="פיבוט-א.ט.ם+טרנסטכניקה" sheetId="19" state="hidden" r:id="rId3"/>
    <sheet name="טרנסטכניקה-סיכום" sheetId="15" state="hidden" r:id="rId4"/>
    <sheet name="א.ט.ם+טרנסטכניקה-הרחבה" sheetId="18" state="hidden" r:id="rId5"/>
    <sheet name="א.ט.ם-הרחבה" sheetId="1" state="hidden" r:id="rId6"/>
    <sheet name="ו.מ א.ט.ם" sheetId="4" state="hidden" r:id="rId7"/>
    <sheet name="פיבוט טרנסטכניקה-לא לגעת" sheetId="14" state="hidden" r:id="rId8"/>
    <sheet name="טרנסטכניקה-הרחבה" sheetId="3" state="hidden" r:id="rId9"/>
    <sheet name="פיבוט-טרנסטכניקה" sheetId="16" state="hidden" r:id="rId10"/>
    <sheet name="כתב כמויות" sheetId="24" r:id="rId11"/>
    <sheet name="ישבורג-הרחבה" sheetId="2" state="hidden" r:id="rId12"/>
  </sheets>
  <definedNames>
    <definedName name="_xlnm._FilterDatabase" localSheetId="5" hidden="1">'א.ט.ם-הרחבה'!$A$1:$M$166</definedName>
    <definedName name="_xlnm._FilterDatabase" localSheetId="1" hidden="1">'א.ט.ם-סיכום'!$A$1:$F$1</definedName>
    <definedName name="_xlnm._FilterDatabase" localSheetId="4" hidden="1">'א.ט.ם+טרנסטכניקה-הרחבה'!$A$1:$F$106</definedName>
    <definedName name="_xlnm._FilterDatabase" localSheetId="8" hidden="1">'טרנסטכניקה-הרחבה'!$A$1:$N$50</definedName>
    <definedName name="_xlnm._FilterDatabase" localSheetId="3" hidden="1">'טרנסטכניקה-סיכום'!$A$1:$F$1</definedName>
    <definedName name="_xlnm._FilterDatabase" localSheetId="11" hidden="1">'ישבורג-הרחבה'!$A$1:$L$203</definedName>
  </definedNames>
  <calcPr calcId="162913"/>
  <pivotCaches>
    <pivotCache cacheId="0" r:id="rId13"/>
    <pivotCache cacheId="1" r:id="rId14"/>
    <pivotCache cacheId="2" r:id="rId15"/>
    <pivotCache cacheId="3" r:id="rId16"/>
  </pivotCaches>
</workbook>
</file>

<file path=xl/calcChain.xml><?xml version="1.0" encoding="utf-8"?>
<calcChain xmlns="http://schemas.openxmlformats.org/spreadsheetml/2006/main">
  <c r="F98" i="18" l="1"/>
  <c r="F90" i="18"/>
  <c r="F27" i="18"/>
  <c r="F2" i="18"/>
  <c r="F102" i="18"/>
  <c r="F101" i="18"/>
  <c r="F29" i="18"/>
  <c r="F28" i="18"/>
  <c r="F105" i="18"/>
  <c r="F99" i="18"/>
  <c r="F53" i="18"/>
  <c r="F104" i="18"/>
  <c r="F103" i="18"/>
  <c r="F97" i="18"/>
  <c r="F92" i="18"/>
  <c r="F87" i="18"/>
  <c r="F85" i="18"/>
  <c r="F78" i="18"/>
  <c r="F51" i="18"/>
  <c r="F46" i="18"/>
  <c r="F6" i="18"/>
  <c r="F50" i="18"/>
  <c r="F100" i="18"/>
  <c r="F93" i="18"/>
  <c r="F82" i="18"/>
  <c r="F21" i="18"/>
  <c r="F4" i="18"/>
  <c r="F74" i="18"/>
  <c r="F26" i="18"/>
  <c r="F83" i="18"/>
  <c r="F61" i="18"/>
  <c r="F39" i="18"/>
  <c r="F31" i="18"/>
  <c r="F30" i="18"/>
  <c r="F24" i="18"/>
  <c r="F79" i="18"/>
  <c r="F55" i="18"/>
  <c r="F81" i="18"/>
  <c r="F43" i="18"/>
  <c r="F22" i="18"/>
  <c r="F16" i="18"/>
  <c r="F33" i="18"/>
  <c r="F19" i="18"/>
  <c r="F75" i="18"/>
  <c r="F59" i="18"/>
  <c r="F44" i="18"/>
  <c r="F15" i="18"/>
  <c r="F17" i="18"/>
  <c r="F10" i="18"/>
  <c r="F106" i="18"/>
  <c r="F54" i="18"/>
  <c r="F18" i="18"/>
  <c r="F20" i="18"/>
  <c r="F95" i="18"/>
  <c r="F12" i="18"/>
  <c r="F23" i="18"/>
  <c r="F67" i="18"/>
  <c r="F41" i="18"/>
  <c r="F11" i="18"/>
  <c r="F88" i="18"/>
  <c r="F37" i="18"/>
  <c r="F65" i="18"/>
  <c r="F35" i="18"/>
  <c r="F32" i="18"/>
  <c r="F48" i="18"/>
  <c r="F69" i="18"/>
  <c r="F57" i="18"/>
  <c r="F76" i="18"/>
  <c r="F8" i="18"/>
  <c r="F71" i="18"/>
  <c r="F63" i="18"/>
  <c r="F46" i="13" l="1"/>
  <c r="F52" i="13"/>
  <c r="F4" i="13"/>
  <c r="F24" i="13"/>
  <c r="F14" i="13"/>
  <c r="F18" i="13"/>
  <c r="F26" i="13"/>
  <c r="F32" i="13"/>
  <c r="F25" i="13"/>
  <c r="F21" i="13"/>
  <c r="F30" i="13"/>
  <c r="F20" i="13"/>
  <c r="F47" i="13"/>
  <c r="F33" i="13"/>
  <c r="F17" i="13"/>
  <c r="F38" i="13"/>
  <c r="F44" i="13"/>
  <c r="F70" i="13"/>
  <c r="F65" i="13"/>
  <c r="F66" i="13"/>
  <c r="F39" i="13"/>
  <c r="F40" i="13"/>
  <c r="F9" i="13"/>
  <c r="F31" i="13"/>
  <c r="F10" i="13"/>
  <c r="F12" i="13"/>
  <c r="F41" i="13"/>
  <c r="F15" i="13"/>
  <c r="F34" i="13"/>
  <c r="F27" i="13"/>
  <c r="F53" i="13"/>
  <c r="F8" i="13"/>
  <c r="F51" i="13"/>
  <c r="F54" i="13"/>
  <c r="F62" i="13"/>
  <c r="F22" i="13"/>
  <c r="F36" i="13"/>
  <c r="F6" i="13"/>
  <c r="F28" i="13"/>
  <c r="F42" i="13"/>
  <c r="F2" i="13"/>
  <c r="F11" i="13"/>
  <c r="F16" i="13"/>
  <c r="F7" i="13"/>
  <c r="F3" i="13"/>
  <c r="F45" i="13"/>
  <c r="F29" i="13"/>
  <c r="F5" i="13"/>
  <c r="F55" i="13"/>
  <c r="F37" i="13"/>
  <c r="F35" i="13"/>
  <c r="F48" i="13"/>
  <c r="F43" i="13"/>
  <c r="F56" i="13"/>
  <c r="F57" i="13"/>
  <c r="F13" i="13"/>
  <c r="F71" i="13"/>
  <c r="F58" i="13"/>
  <c r="F49" i="13"/>
  <c r="F19" i="13"/>
  <c r="F59" i="13"/>
  <c r="F72" i="13"/>
  <c r="F63" i="13"/>
  <c r="F50" i="13"/>
  <c r="F67" i="13"/>
  <c r="F68" i="13"/>
  <c r="F60" i="13"/>
  <c r="F61" i="13"/>
  <c r="F64" i="13"/>
  <c r="F23" i="13"/>
  <c r="F69" i="13"/>
  <c r="G57" i="2"/>
  <c r="G102" i="2"/>
  <c r="G125" i="2"/>
  <c r="G20" i="2"/>
  <c r="G172" i="2"/>
  <c r="G62" i="2"/>
  <c r="G21" i="2"/>
  <c r="G151" i="2"/>
  <c r="G133" i="2"/>
  <c r="G25" i="2"/>
  <c r="G146" i="2"/>
  <c r="G165" i="2"/>
  <c r="G16" i="2"/>
  <c r="G29" i="2"/>
  <c r="G109" i="2"/>
  <c r="G103" i="2"/>
  <c r="G134" i="2"/>
  <c r="G127" i="2"/>
  <c r="G141" i="2"/>
  <c r="G51" i="2"/>
  <c r="G71" i="2"/>
  <c r="G114" i="2"/>
  <c r="G121" i="2"/>
  <c r="G104" i="2"/>
  <c r="G85" i="2"/>
  <c r="G116" i="2"/>
  <c r="G27" i="2"/>
  <c r="G190" i="2"/>
  <c r="G28" i="2"/>
  <c r="G191" i="2"/>
  <c r="G34" i="2"/>
  <c r="G50" i="2"/>
  <c r="G77" i="2"/>
  <c r="G97" i="2"/>
  <c r="G152" i="2"/>
  <c r="G5" i="2"/>
  <c r="G63" i="2"/>
  <c r="G83" i="2"/>
  <c r="G92" i="2"/>
  <c r="G98" i="2"/>
  <c r="G153" i="2"/>
  <c r="G24" i="2"/>
  <c r="G38" i="2"/>
  <c r="G188" i="2"/>
  <c r="G58" i="2"/>
  <c r="G144" i="2"/>
  <c r="G2" i="2"/>
  <c r="G60" i="2"/>
  <c r="G147" i="2"/>
  <c r="G166" i="2"/>
  <c r="G139" i="2"/>
  <c r="G56" i="2"/>
  <c r="G67" i="2"/>
  <c r="G177" i="2"/>
  <c r="G26" i="2"/>
  <c r="G162" i="2"/>
  <c r="G170" i="2"/>
  <c r="G40" i="2"/>
  <c r="G189" i="2"/>
  <c r="G15" i="2"/>
  <c r="G128" i="2"/>
  <c r="G198" i="2"/>
  <c r="G19" i="2"/>
  <c r="G36" i="2"/>
  <c r="G171" i="2"/>
  <c r="G175" i="2"/>
  <c r="G148" i="2"/>
  <c r="G39" i="2"/>
  <c r="G129" i="2"/>
  <c r="G7" i="2"/>
  <c r="G113" i="2"/>
  <c r="G138" i="2"/>
  <c r="G55" i="2"/>
  <c r="G107" i="2"/>
  <c r="G130" i="2"/>
  <c r="G149" i="2"/>
  <c r="G161" i="2"/>
  <c r="G176" i="2"/>
  <c r="G110" i="2"/>
  <c r="G135" i="2"/>
  <c r="G33" i="2"/>
  <c r="G160" i="2"/>
  <c r="G14" i="2"/>
  <c r="G44" i="2"/>
  <c r="G182" i="2"/>
  <c r="G154" i="2"/>
  <c r="G32" i="2"/>
  <c r="G173" i="2"/>
  <c r="G6" i="2"/>
  <c r="G13" i="2"/>
  <c r="G150" i="2"/>
  <c r="G140" i="2"/>
  <c r="G199" i="2"/>
  <c r="G193" i="2"/>
  <c r="G123" i="2"/>
  <c r="G100" i="2"/>
  <c r="G75" i="2"/>
  <c r="G82" i="2"/>
  <c r="G91" i="2"/>
  <c r="G122" i="2"/>
  <c r="G120" i="2"/>
  <c r="G53" i="2"/>
  <c r="G94" i="2"/>
  <c r="G168" i="2"/>
  <c r="G18" i="2"/>
  <c r="G45" i="2"/>
  <c r="G30" i="2"/>
  <c r="G76" i="2"/>
  <c r="G84" i="2"/>
  <c r="G93" i="2"/>
  <c r="G115" i="2"/>
  <c r="G124" i="2"/>
  <c r="G181" i="2"/>
  <c r="G17" i="2"/>
  <c r="G41" i="2"/>
  <c r="G111" i="2"/>
  <c r="G136" i="2"/>
  <c r="G22" i="2"/>
  <c r="G37" i="2"/>
  <c r="G23" i="2"/>
  <c r="G131" i="2"/>
  <c r="G9" i="2"/>
  <c r="G46" i="2"/>
  <c r="G61" i="2"/>
  <c r="G167" i="2"/>
  <c r="G155" i="2"/>
  <c r="G179" i="2"/>
  <c r="G35" i="2"/>
  <c r="G183" i="2"/>
  <c r="G11" i="2"/>
  <c r="G194" i="2"/>
  <c r="G195" i="2"/>
  <c r="G70" i="2"/>
  <c r="G95" i="2"/>
  <c r="G105" i="2"/>
  <c r="G201" i="2"/>
  <c r="G178" i="2"/>
  <c r="G4" i="2"/>
  <c r="G8" i="2"/>
  <c r="G12" i="2"/>
  <c r="G68" i="2"/>
  <c r="G112" i="2"/>
  <c r="G81" i="2"/>
  <c r="G101" i="2"/>
  <c r="G163" i="2"/>
  <c r="G184" i="2"/>
  <c r="G192" i="2"/>
  <c r="G48" i="2"/>
  <c r="G59" i="2"/>
  <c r="G69" i="2"/>
  <c r="G89" i="2"/>
  <c r="G126" i="2"/>
  <c r="G145" i="2"/>
  <c r="G65" i="2"/>
  <c r="G159" i="2"/>
  <c r="G169" i="2"/>
  <c r="G186" i="2"/>
  <c r="G31" i="2"/>
  <c r="G42" i="2"/>
  <c r="G156" i="2"/>
  <c r="G86" i="2"/>
  <c r="G117" i="2"/>
  <c r="G10" i="2"/>
  <c r="G47" i="2"/>
  <c r="G87" i="2"/>
  <c r="G64" i="2"/>
  <c r="G99" i="2"/>
  <c r="G137" i="2"/>
  <c r="G157" i="2"/>
  <c r="G143" i="2"/>
  <c r="G106" i="2"/>
  <c r="G203" i="2"/>
  <c r="G88" i="2"/>
  <c r="G96" i="2"/>
  <c r="G118" i="2"/>
  <c r="G180" i="2"/>
  <c r="G43" i="2"/>
  <c r="G158" i="2"/>
  <c r="G196" i="2"/>
  <c r="G74" i="2"/>
  <c r="G3" i="2"/>
  <c r="G72" i="2"/>
  <c r="G78" i="2"/>
  <c r="G90" i="2"/>
  <c r="G200" i="2"/>
  <c r="G197" i="2"/>
  <c r="G185" i="2"/>
  <c r="G187" i="2"/>
  <c r="G66" i="2"/>
  <c r="G79" i="2"/>
  <c r="G202" i="2"/>
  <c r="G52" i="2"/>
  <c r="G142" i="2"/>
  <c r="G49" i="2"/>
  <c r="G73" i="2"/>
  <c r="G80" i="2"/>
  <c r="G108" i="2"/>
  <c r="G119" i="2"/>
  <c r="G132" i="2"/>
  <c r="G174" i="2"/>
  <c r="G164" i="2"/>
  <c r="G54" i="2"/>
  <c r="G12" i="3" l="1"/>
  <c r="G33" i="3"/>
  <c r="G34" i="3"/>
  <c r="G35" i="3"/>
  <c r="G36" i="3"/>
  <c r="G37" i="3"/>
  <c r="G38" i="3"/>
  <c r="G39" i="3"/>
  <c r="G40" i="3"/>
  <c r="G41" i="3"/>
  <c r="G43" i="3"/>
  <c r="G44" i="3"/>
  <c r="G45" i="3"/>
  <c r="G49" i="3"/>
  <c r="G50" i="3"/>
  <c r="G14" i="3"/>
  <c r="G18" i="3"/>
  <c r="G48" i="3"/>
  <c r="G23" i="3"/>
  <c r="G31" i="3"/>
  <c r="G4" i="3"/>
  <c r="G25" i="3"/>
  <c r="G42" i="3"/>
  <c r="G19" i="3"/>
  <c r="G9" i="3"/>
  <c r="G20" i="3"/>
  <c r="G5" i="3"/>
  <c r="G26" i="3"/>
  <c r="G15" i="3"/>
  <c r="G24" i="3"/>
  <c r="G32" i="3"/>
  <c r="G27" i="3"/>
  <c r="G11" i="3"/>
  <c r="G28" i="3"/>
  <c r="G47" i="3"/>
  <c r="G2" i="3"/>
  <c r="G3" i="3"/>
  <c r="G6" i="3"/>
  <c r="G16" i="3"/>
  <c r="G21" i="3"/>
  <c r="G29" i="3"/>
  <c r="G7" i="3"/>
  <c r="G13" i="3"/>
  <c r="G17" i="3"/>
  <c r="G22" i="3"/>
  <c r="G30" i="3"/>
  <c r="G46" i="3"/>
  <c r="G8" i="3"/>
  <c r="G10" i="3"/>
  <c r="G12" i="1"/>
  <c r="G13" i="1"/>
  <c r="G14" i="1"/>
  <c r="G15" i="1"/>
  <c r="G16" i="1"/>
  <c r="G17" i="1"/>
  <c r="G26" i="1"/>
  <c r="G27" i="1"/>
  <c r="G30" i="1"/>
  <c r="G31" i="1"/>
  <c r="G32" i="1"/>
  <c r="G36" i="1"/>
  <c r="G42" i="1"/>
  <c r="G76" i="1"/>
  <c r="G88" i="1"/>
  <c r="G93" i="1"/>
  <c r="G97" i="1"/>
  <c r="G92" i="1"/>
  <c r="G90" i="1"/>
  <c r="G89" i="1"/>
  <c r="G98" i="1"/>
  <c r="G95" i="1"/>
  <c r="G96" i="1"/>
  <c r="G99" i="1"/>
  <c r="G91" i="1"/>
  <c r="G94" i="1"/>
  <c r="G100" i="1"/>
  <c r="G105" i="1"/>
  <c r="G106" i="1"/>
  <c r="G104" i="1"/>
  <c r="G107" i="1"/>
  <c r="G108" i="1"/>
  <c r="G103" i="1"/>
  <c r="G102" i="1"/>
  <c r="G101" i="1"/>
  <c r="G111" i="1"/>
  <c r="G110" i="1"/>
  <c r="G109" i="1"/>
  <c r="G116" i="1"/>
  <c r="G112" i="1"/>
  <c r="G114" i="1"/>
  <c r="G115" i="1"/>
  <c r="G117" i="1"/>
  <c r="G113" i="1"/>
  <c r="G119" i="1"/>
  <c r="G120" i="1"/>
  <c r="G123" i="1"/>
  <c r="G122" i="1"/>
  <c r="G121" i="1"/>
  <c r="G124" i="1"/>
  <c r="G118" i="1"/>
  <c r="G127" i="1"/>
  <c r="G125" i="1"/>
  <c r="G126" i="1"/>
  <c r="G129" i="1"/>
  <c r="G130" i="1"/>
  <c r="G128" i="1"/>
  <c r="G132" i="1"/>
  <c r="G133" i="1"/>
  <c r="G136" i="1"/>
  <c r="G135" i="1"/>
  <c r="G134" i="1"/>
  <c r="G137" i="1"/>
  <c r="G138" i="1"/>
  <c r="G131" i="1"/>
  <c r="G139" i="1"/>
  <c r="G140" i="1"/>
  <c r="G141" i="1"/>
  <c r="G142" i="1"/>
  <c r="G143" i="1"/>
  <c r="G145" i="1"/>
  <c r="G144" i="1"/>
  <c r="G147" i="1"/>
  <c r="G154" i="1"/>
  <c r="G156" i="1"/>
  <c r="G155" i="1"/>
  <c r="G2" i="1"/>
  <c r="G3" i="1"/>
  <c r="G4" i="1"/>
  <c r="G6" i="1"/>
  <c r="G7" i="1"/>
  <c r="G5" i="1"/>
  <c r="G8" i="1"/>
  <c r="G9" i="1"/>
  <c r="G10" i="1"/>
  <c r="G20" i="1"/>
  <c r="G18" i="1"/>
  <c r="G19" i="1"/>
  <c r="G21" i="1"/>
  <c r="G22" i="1"/>
  <c r="G23" i="1"/>
  <c r="G24" i="1"/>
  <c r="G25" i="1"/>
  <c r="G28" i="1"/>
  <c r="G29" i="1"/>
  <c r="G34" i="1"/>
  <c r="G35" i="1"/>
  <c r="G33" i="1"/>
  <c r="G37" i="1"/>
  <c r="G38" i="1"/>
  <c r="G39" i="1"/>
  <c r="G40" i="1"/>
  <c r="G41" i="1"/>
  <c r="G47" i="1"/>
  <c r="G43" i="1"/>
  <c r="G46" i="1"/>
  <c r="G48" i="1"/>
  <c r="G44" i="1"/>
  <c r="G45" i="1"/>
  <c r="G50" i="1"/>
  <c r="G49" i="1"/>
  <c r="G51" i="1"/>
  <c r="G55" i="1"/>
  <c r="G56" i="1"/>
  <c r="G54" i="1"/>
  <c r="G52" i="1"/>
  <c r="G53" i="1"/>
  <c r="G57" i="1"/>
  <c r="G58" i="1"/>
  <c r="G59" i="1"/>
  <c r="G60" i="1"/>
  <c r="G61" i="1"/>
  <c r="G69" i="1"/>
  <c r="G63" i="1"/>
  <c r="G66" i="1"/>
  <c r="G67" i="1"/>
  <c r="G64" i="1"/>
  <c r="G62" i="1"/>
  <c r="G72" i="1"/>
  <c r="G68" i="1"/>
  <c r="G70" i="1"/>
  <c r="G71" i="1"/>
  <c r="G65" i="1"/>
  <c r="G73" i="1"/>
  <c r="G74" i="1"/>
  <c r="G75" i="1"/>
  <c r="G78" i="1"/>
  <c r="G77" i="1"/>
  <c r="G79" i="1"/>
  <c r="G82" i="1"/>
  <c r="G80" i="1"/>
  <c r="G81" i="1"/>
  <c r="G83" i="1"/>
  <c r="G84" i="1"/>
  <c r="G85" i="1"/>
  <c r="G86" i="1"/>
  <c r="G87" i="1"/>
  <c r="G146" i="1"/>
  <c r="G148" i="1"/>
  <c r="G149" i="1"/>
  <c r="G150" i="1"/>
  <c r="G151" i="1"/>
  <c r="G152" i="1"/>
  <c r="G153" i="1"/>
  <c r="G157" i="1"/>
  <c r="G158" i="1"/>
  <c r="G159" i="1"/>
  <c r="G160" i="1"/>
  <c r="G161" i="1"/>
  <c r="G162" i="1"/>
  <c r="G163" i="1"/>
  <c r="G164" i="1"/>
  <c r="G165" i="1"/>
  <c r="G166" i="1"/>
  <c r="G11" i="1"/>
  <c r="M93" i="1"/>
  <c r="M132" i="1"/>
  <c r="M105" i="1"/>
  <c r="M129" i="1"/>
  <c r="M11" i="1"/>
  <c r="M12" i="1"/>
  <c r="M106" i="1"/>
  <c r="M119" i="1"/>
  <c r="M133" i="1"/>
  <c r="M104" i="1"/>
  <c r="M140" i="1"/>
  <c r="M13" i="1"/>
  <c r="M120" i="1"/>
  <c r="M123" i="1"/>
  <c r="M14" i="1"/>
  <c r="M15" i="1"/>
  <c r="M107" i="1"/>
  <c r="M16" i="1"/>
  <c r="M136" i="1"/>
  <c r="M110" i="1"/>
  <c r="M122" i="1"/>
  <c r="M97" i="1"/>
  <c r="M141" i="1"/>
  <c r="M17" i="1"/>
  <c r="M108" i="1"/>
  <c r="M92" i="1"/>
  <c r="M121" i="1"/>
  <c r="M103" i="1"/>
  <c r="M116" i="1"/>
  <c r="M102" i="1"/>
  <c r="M135" i="1"/>
  <c r="M90" i="1"/>
  <c r="M134" i="1"/>
  <c r="M112" i="1"/>
  <c r="M130" i="1"/>
  <c r="M26" i="1"/>
  <c r="M127" i="1"/>
  <c r="M101" i="1"/>
  <c r="M137" i="1"/>
  <c r="M27" i="1"/>
  <c r="M30" i="1"/>
  <c r="M31" i="1"/>
  <c r="M32" i="1"/>
  <c r="M36" i="1"/>
  <c r="M42" i="1"/>
  <c r="M76" i="1"/>
  <c r="M88" i="1"/>
  <c r="M89" i="1"/>
  <c r="M98" i="1"/>
  <c r="M95" i="1"/>
  <c r="M96" i="1"/>
  <c r="M125" i="1"/>
  <c r="M99" i="1"/>
  <c r="M126" i="1"/>
  <c r="M114" i="1"/>
  <c r="M91" i="1"/>
  <c r="M109" i="1"/>
  <c r="M138" i="1"/>
  <c r="M94" i="1"/>
  <c r="M100" i="1"/>
  <c r="M115" i="1"/>
  <c r="M117" i="1"/>
  <c r="M113" i="1"/>
  <c r="M128" i="1"/>
  <c r="M124" i="1"/>
  <c r="M118" i="1"/>
  <c r="M142" i="1"/>
  <c r="M143" i="1"/>
  <c r="M131" i="1"/>
  <c r="M139" i="1"/>
  <c r="M2" i="1"/>
  <c r="M3" i="1"/>
  <c r="M4" i="1"/>
  <c r="M6" i="1"/>
  <c r="M7" i="1"/>
  <c r="M5" i="1"/>
  <c r="M8" i="1"/>
  <c r="M9" i="1"/>
  <c r="M10" i="1"/>
  <c r="M20" i="1"/>
  <c r="M18" i="1"/>
  <c r="M19" i="1"/>
  <c r="M21" i="1"/>
  <c r="M22" i="1"/>
  <c r="M23" i="1"/>
  <c r="M24" i="1"/>
  <c r="M25" i="1"/>
  <c r="M28" i="1"/>
  <c r="M29" i="1"/>
  <c r="M34" i="1"/>
  <c r="M35" i="1"/>
  <c r="M33" i="1"/>
  <c r="M37" i="1"/>
  <c r="M38" i="1"/>
  <c r="M39" i="1"/>
  <c r="M40" i="1"/>
  <c r="M41" i="1"/>
  <c r="M47" i="1"/>
  <c r="M43" i="1"/>
  <c r="M46" i="1"/>
  <c r="M48" i="1"/>
  <c r="M44" i="1"/>
  <c r="M45" i="1"/>
  <c r="M50" i="1"/>
  <c r="M49" i="1"/>
  <c r="M51" i="1"/>
  <c r="M55" i="1"/>
  <c r="M56" i="1"/>
  <c r="M54" i="1"/>
  <c r="M52" i="1"/>
  <c r="M53" i="1"/>
  <c r="M57" i="1"/>
  <c r="M58" i="1"/>
  <c r="M59" i="1"/>
  <c r="M60" i="1"/>
  <c r="M61" i="1"/>
  <c r="M69" i="1"/>
  <c r="M63" i="1"/>
  <c r="M66" i="1"/>
  <c r="M67" i="1"/>
  <c r="M64" i="1"/>
  <c r="M62" i="1"/>
  <c r="M72" i="1"/>
  <c r="M68" i="1"/>
  <c r="M70" i="1"/>
  <c r="M71" i="1"/>
  <c r="M65" i="1"/>
  <c r="M73" i="1"/>
  <c r="M74" i="1"/>
  <c r="M75" i="1"/>
  <c r="M78" i="1"/>
  <c r="M77" i="1"/>
  <c r="M79" i="1"/>
  <c r="M82" i="1"/>
  <c r="M80" i="1"/>
  <c r="M81" i="1"/>
  <c r="M83" i="1"/>
  <c r="M84" i="1"/>
  <c r="M85" i="1"/>
  <c r="M86" i="1"/>
  <c r="M87" i="1"/>
  <c r="M145" i="1"/>
  <c r="M144" i="1"/>
  <c r="M146" i="1"/>
  <c r="M147" i="1"/>
  <c r="M148" i="1"/>
  <c r="M149" i="1"/>
  <c r="M150" i="1"/>
  <c r="M151" i="1"/>
  <c r="M152" i="1"/>
  <c r="M153" i="1"/>
  <c r="M154" i="1"/>
  <c r="M156" i="1"/>
  <c r="M155" i="1"/>
  <c r="M157" i="1"/>
  <c r="M158" i="1"/>
  <c r="M159" i="1"/>
  <c r="M160" i="1"/>
  <c r="M161" i="1"/>
  <c r="M162" i="1"/>
  <c r="M163" i="1"/>
  <c r="M164" i="1"/>
  <c r="M165" i="1"/>
  <c r="M166" i="1"/>
  <c r="M111" i="1"/>
  <c r="N18" i="3"/>
  <c r="N48" i="3"/>
  <c r="N44" i="3"/>
  <c r="N23" i="3"/>
  <c r="N31" i="3"/>
  <c r="N33" i="3"/>
  <c r="N4" i="3"/>
  <c r="N25" i="3"/>
  <c r="N42" i="3"/>
  <c r="N19" i="3"/>
  <c r="N9" i="3"/>
  <c r="N20" i="3"/>
  <c r="N5" i="3"/>
  <c r="N26" i="3"/>
  <c r="N15" i="3"/>
  <c r="N24" i="3"/>
  <c r="N32" i="3"/>
  <c r="N45" i="3"/>
  <c r="N34" i="3"/>
  <c r="N36" i="3"/>
  <c r="N39" i="3"/>
  <c r="N41" i="3"/>
  <c r="N43" i="3"/>
  <c r="N49" i="3"/>
  <c r="N27" i="3"/>
  <c r="N11" i="3"/>
  <c r="N35" i="3"/>
  <c r="N28" i="3"/>
  <c r="N47" i="3"/>
  <c r="N2" i="3"/>
  <c r="N3" i="3"/>
  <c r="N6" i="3"/>
  <c r="N12" i="3"/>
  <c r="N16" i="3"/>
  <c r="N21" i="3"/>
  <c r="N29" i="3"/>
  <c r="N40" i="3"/>
  <c r="N7" i="3"/>
  <c r="N13" i="3"/>
  <c r="N17" i="3"/>
  <c r="N22" i="3"/>
  <c r="N30" i="3"/>
  <c r="N46" i="3"/>
  <c r="N50" i="3"/>
  <c r="N37" i="3"/>
  <c r="N8" i="3"/>
  <c r="N10" i="3"/>
  <c r="N38" i="3"/>
  <c r="N14" i="3"/>
</calcChain>
</file>

<file path=xl/sharedStrings.xml><?xml version="1.0" encoding="utf-8"?>
<sst xmlns="http://schemas.openxmlformats.org/spreadsheetml/2006/main" count="4857" uniqueCount="694">
  <si>
    <t>מס' ספק</t>
  </si>
  <si>
    <t>שם ספק</t>
  </si>
  <si>
    <t>הזמנת רכש</t>
  </si>
  <si>
    <t>סטטוס הזמנה</t>
  </si>
  <si>
    <t>תאריך ההזמנה</t>
  </si>
  <si>
    <t>מק'ט</t>
  </si>
  <si>
    <t>תאור מוצר</t>
  </si>
  <si>
    <t>תאור סעיף תקציבי</t>
  </si>
  <si>
    <t>ת. אספקה</t>
  </si>
  <si>
    <t>מטבע ההזמנה</t>
  </si>
  <si>
    <t>כמות (ללא סיכום)</t>
  </si>
  <si>
    <t>סכום (ILS)</t>
  </si>
  <si>
    <t>315010903</t>
  </si>
  <si>
    <t>א.ט.ם. שיווק חלפים</t>
  </si>
  <si>
    <t>PO24000033</t>
  </si>
  <si>
    <t>סגורה</t>
  </si>
  <si>
    <t>IE012586</t>
  </si>
  <si>
    <t>spiral wound gasket for RF flange 4 ''600#</t>
  </si>
  <si>
    <t>שברון-הזרמת קונדנסט קו 6 נחשולים</t>
  </si>
  <si>
    <t>ILS</t>
  </si>
  <si>
    <t>PO24000037</t>
  </si>
  <si>
    <t>IE010438</t>
  </si>
  <si>
    <t>Gasket klingerit 24 '' c4408 2mm #150 או שוו''ע</t>
  </si>
  <si>
    <t>רכש אחזקה מכנית</t>
  </si>
  <si>
    <t>PO24000066</t>
  </si>
  <si>
    <t>IE010498</t>
  </si>
  <si>
    <t>spiral wound gasket for RF flange 12 600#</t>
  </si>
  <si>
    <t>מולוך חכם ותיקונים- אשל רמת חובב</t>
  </si>
  <si>
    <t>PO24000179</t>
  </si>
  <si>
    <t>IE012914</t>
  </si>
  <si>
    <t>ם לפתח אדם, 3 מ''מ קוטר חיצוני 895 מ''מ קוטר פנימי 760 מ''מ</t>
  </si>
  <si>
    <t>PO24000188</t>
  </si>
  <si>
    <t>IE010360</t>
  </si>
  <si>
    <t>Gasket klingerit 12 '' c4408 2mm #150 או שוו''ע</t>
  </si>
  <si>
    <t>חישוף מגופים בשוחת קבלה אשדוד</t>
  </si>
  <si>
    <t>PO24000230</t>
  </si>
  <si>
    <t>IE010475</t>
  </si>
  <si>
    <t>Gasket klingerit 6 '' c4430 1.5 mm #150 או שוו''ע</t>
  </si>
  <si>
    <t>ניקוי מיכל 130 בטרמינל</t>
  </si>
  <si>
    <t>PO24000241</t>
  </si>
  <si>
    <t>IE010500</t>
  </si>
  <si>
    <t>spiral wound gasket for RF flange 8 ''600#</t>
  </si>
  <si>
    <t>PO24000250</t>
  </si>
  <si>
    <t>הוצאות בטיחות וכיבוי - הנדסה</t>
  </si>
  <si>
    <t>PO24000301</t>
  </si>
  <si>
    <t>IE010328</t>
  </si>
  <si>
    <t>Gasket klingerit 1 '' c4408 2mm #150 או שוו''ע</t>
  </si>
  <si>
    <t>חיבור קו "12 לסעפת קבלה באלרואי</t>
  </si>
  <si>
    <t>IE010497</t>
  </si>
  <si>
    <t>spiral wound gasket for RF flange 10 ''600#</t>
  </si>
  <si>
    <t>IE010499</t>
  </si>
  <si>
    <t>spiral wound gasket for RF flange 2 ''600#</t>
  </si>
  <si>
    <t>IE010502</t>
  </si>
  <si>
    <t>spiral wound gasket for RF flange 6'' #600</t>
  </si>
  <si>
    <t>IE012585</t>
  </si>
  <si>
    <t>spiral wound gasket for RF flange 4 ''150#</t>
  </si>
  <si>
    <t>IE012588</t>
  </si>
  <si>
    <t>spiral wound gasket for RF flange 2 ''150#</t>
  </si>
  <si>
    <t>IE012602</t>
  </si>
  <si>
    <t>spiral wound gasket for RF flange 6 ''150#</t>
  </si>
  <si>
    <t>IE012642</t>
  </si>
  <si>
    <t>Gasket Spiral Wound 1 '' 150# RF 4.5mm, CGI, SS/CRF</t>
  </si>
  <si>
    <t>PO24000356</t>
  </si>
  <si>
    <t>IE010455</t>
  </si>
  <si>
    <t>Gasket klingerit 3 '' c4430 2 mm #150 או שוו''ע</t>
  </si>
  <si>
    <t>PO24000364</t>
  </si>
  <si>
    <t>PO24000393</t>
  </si>
  <si>
    <t>IE010464</t>
  </si>
  <si>
    <t>Gasket klingerit 4 '' c4430 1.5 mm #150 או שוו''ע</t>
  </si>
  <si>
    <t>הרכבת 4 ברזי שער בשורש המזח</t>
  </si>
  <si>
    <t>PO24000472</t>
  </si>
  <si>
    <t>IE010406</t>
  </si>
  <si>
    <t>Gasket klingerit 2 '' c4430 1.5 mm #150 או שוו''ע</t>
  </si>
  <si>
    <t>PO24000523</t>
  </si>
  <si>
    <t>החלפת מחוללי קצף מיכלים עיליים</t>
  </si>
  <si>
    <t>IE010486</t>
  </si>
  <si>
    <t>Gasket klingerit 8 '' c4430 1.5 mm #150 או שוו''ע</t>
  </si>
  <si>
    <t>PO24000549</t>
  </si>
  <si>
    <t>IE010452</t>
  </si>
  <si>
    <t>Gasket klingerit 3 '' c4430 1.5 mm #150 או שוו''ע</t>
  </si>
  <si>
    <t>העלת קו כיבוי אש היקפית 2024</t>
  </si>
  <si>
    <t>PO24000560</t>
  </si>
  <si>
    <t>IE010351</t>
  </si>
  <si>
    <t>Gasket klingerit 10 '' c4430 1.5 mm #150 או שוו''ע</t>
  </si>
  <si>
    <t>החלפת קווים על מזח הדלק</t>
  </si>
  <si>
    <t>IE010363</t>
  </si>
  <si>
    <t>Gasket klingerit 12 '' c4430 1.5 mm #150 או שוו''ע</t>
  </si>
  <si>
    <t>PO24000567</t>
  </si>
  <si>
    <t>IE010415</t>
  </si>
  <si>
    <t>או שוו''ע Gasket klingerit 2.5 inch c4430 1.5 mm #150 RF</t>
  </si>
  <si>
    <t>PO24000573</t>
  </si>
  <si>
    <t>החלפת טבעות קירור מיכל 151 בילו</t>
  </si>
  <si>
    <t>PO24000583</t>
  </si>
  <si>
    <t>היערכות טיפול שפך דלק טרמינל 24'</t>
  </si>
  <si>
    <t>PO24000632</t>
  </si>
  <si>
    <t>IE010467</t>
  </si>
  <si>
    <t>Gasket klingerit 4 '' c4430 2 mm #150 או שוו''ע</t>
  </si>
  <si>
    <t>החלפת טבעת קצף במיכל 134 טרמינל</t>
  </si>
  <si>
    <t>PO24000654</t>
  </si>
  <si>
    <t>IE010366</t>
  </si>
  <si>
    <t>Gasket klingerit 12 '' c4430 2 mm #150 או שוו''ע</t>
  </si>
  <si>
    <t>החלפת צנרת כיבוי ב"ש עליון בילו</t>
  </si>
  <si>
    <t>PO24000689</t>
  </si>
  <si>
    <t>PO24000693</t>
  </si>
  <si>
    <t>הוספת תותחים כיבוי אש בחווה</t>
  </si>
  <si>
    <t>PO24000736</t>
  </si>
  <si>
    <t>שיפוץ מיכל 129 בטרמינל</t>
  </si>
  <si>
    <t>PO24000744</t>
  </si>
  <si>
    <t>העלאת צנרת כ"א תת"ק לעילי טרמינל</t>
  </si>
  <si>
    <t>PO24000817</t>
  </si>
  <si>
    <t>IE013218</t>
  </si>
  <si>
    <t>Gasket klingerit 3" #150 F.F</t>
  </si>
  <si>
    <t>PO24000848</t>
  </si>
  <si>
    <t>PO24000902</t>
  </si>
  <si>
    <t>IE010325</t>
  </si>
  <si>
    <t>Gasket klingerit 0.75 '' c4408 2mm #150 או שוו''ע</t>
  </si>
  <si>
    <t>ניקוי מיכל 127 בטרמינל</t>
  </si>
  <si>
    <t>IE010426</t>
  </si>
  <si>
    <t>Gasket klingerit 20 '' c4430 1.5 mm #150 או שוו''ע</t>
  </si>
  <si>
    <t>PO24000913</t>
  </si>
  <si>
    <t>PO24000934</t>
  </si>
  <si>
    <t>רכבת ישראל-מסילה קטע D- נתב"ג</t>
  </si>
  <si>
    <t>PO24000974</t>
  </si>
  <si>
    <t>IE010466</t>
  </si>
  <si>
    <t>Gasket klingerit 4 '' c4430 1.5 mm #600 או שוו''ע</t>
  </si>
  <si>
    <t>IE010478</t>
  </si>
  <si>
    <t>Gasket klingerit 6 '' c4430 2 mm #150 או שוו''ע</t>
  </si>
  <si>
    <t>PO24001006</t>
  </si>
  <si>
    <t>IE010379</t>
  </si>
  <si>
    <t>Gasket klingerit 16 '' #150 c4408 th= 1.5 mm או שוו''ע</t>
  </si>
  <si>
    <t>פירוק והסרת צנרת נמל- בטיחות</t>
  </si>
  <si>
    <t>PO24001048</t>
  </si>
  <si>
    <t>IE012580</t>
  </si>
  <si>
    <t>spiral wound gasket for RF flange 12 ''300#</t>
  </si>
  <si>
    <t>PO24001051</t>
  </si>
  <si>
    <t>שיפוץ מיכל 136</t>
  </si>
  <si>
    <t>IE012689</t>
  </si>
  <si>
    <t>Spiral wound gasket for RF flange 20 '' #150</t>
  </si>
  <si>
    <t>PO24001121</t>
  </si>
  <si>
    <t>IE013256</t>
  </si>
  <si>
    <t>spiral wound gasket for RF flange 16 ''600#</t>
  </si>
  <si>
    <t>PO24001142</t>
  </si>
  <si>
    <t>IE013368</t>
  </si>
  <si>
    <t>אטם לפתח אדם חוץ 832,בין חורים 768, 28 חורים בקוטר 23 ממ</t>
  </si>
  <si>
    <t>IE013369</t>
  </si>
  <si>
    <t>אטם לפתח אדם חוץ 1126,בין חורים 1026, 28 חורים בקוטר 19 ממ</t>
  </si>
  <si>
    <t>IE013370</t>
  </si>
  <si>
    <t>אטם לפתח אדם חוץ 762,בין חורים 698, 20 חורים בקוטר 19 ממ</t>
  </si>
  <si>
    <t>PO24001162</t>
  </si>
  <si>
    <t>PO24001185</t>
  </si>
  <si>
    <t>IE010357</t>
  </si>
  <si>
    <t>Gasket klingerit 12 '' #150 c4408 th= 1.5 mm או שוו''ע</t>
  </si>
  <si>
    <t>IE010401</t>
  </si>
  <si>
    <t>Gasket klingerit 2 '' #150 c4408 th= 1.5 mm או שוו''ע</t>
  </si>
  <si>
    <t>IE010481</t>
  </si>
  <si>
    <t>Gasket klingerit 8 '' #150 c4408 th= 1.5 mm או שוו''ע</t>
  </si>
  <si>
    <t>PO24001193</t>
  </si>
  <si>
    <t>PO24001240</t>
  </si>
  <si>
    <t>PO24001269</t>
  </si>
  <si>
    <t>החלפת משאבות בוכנה בטרמינל</t>
  </si>
  <si>
    <t>PO24001294</t>
  </si>
  <si>
    <t>מולוך חכם ותיקונים- בילו תל נוף</t>
  </si>
  <si>
    <t>PO24001327</t>
  </si>
  <si>
    <t>אחזקה מכנית</t>
  </si>
  <si>
    <t>PO24001329</t>
  </si>
  <si>
    <t>PO24001341</t>
  </si>
  <si>
    <t>IE010364</t>
  </si>
  <si>
    <t>Gasket klingerit 12 '' c4430 1.5 mm #300 או שוו''ע</t>
  </si>
  <si>
    <t>הסדרת מערך צנרת בחוות המיכלים לב</t>
  </si>
  <si>
    <t>IE010385</t>
  </si>
  <si>
    <t>Gasket klingerit 16 '' c4430 1.5 mm #300 או שוו''ע</t>
  </si>
  <si>
    <t>IE010427</t>
  </si>
  <si>
    <t>Gasket klingerit 20 '' c4430 1.5 mm #300 או שוו''ע</t>
  </si>
  <si>
    <t>PO24001359</t>
  </si>
  <si>
    <t>החלפת קו מזוט בנמל הדלק</t>
  </si>
  <si>
    <t>IE012587</t>
  </si>
  <si>
    <t>spiral wound gasket for RF flange 12 ''150#</t>
  </si>
  <si>
    <t>PO24001362</t>
  </si>
  <si>
    <t>חח"י- קו דלק לת"כ אורות רבין</t>
  </si>
  <si>
    <t>PO24001366</t>
  </si>
  <si>
    <t>PO24001408</t>
  </si>
  <si>
    <t>PO24001420</t>
  </si>
  <si>
    <t>IE013385</t>
  </si>
  <si>
    <t>spiral wound gasket for RF flange 8 '' 900#</t>
  </si>
  <si>
    <t>IE013386</t>
  </si>
  <si>
    <t>spiral wound gasket for RF flange 10 '' 900#</t>
  </si>
  <si>
    <t>PO24001465</t>
  </si>
  <si>
    <t>עבודות דחופות בקווי דלק</t>
  </si>
  <si>
    <t>PO24001470</t>
  </si>
  <si>
    <t>IE013259</t>
  </si>
  <si>
    <t>spiral wound gasket for RF flange 3" 600#</t>
  </si>
  <si>
    <t>PO24001508</t>
  </si>
  <si>
    <t>PO24001512</t>
  </si>
  <si>
    <t>PO24001525</t>
  </si>
  <si>
    <t>IE010403</t>
  </si>
  <si>
    <t>Gasket klingerit 2 '' c4408 2mm #150 או שוו''ע</t>
  </si>
  <si>
    <t>PO24001541</t>
  </si>
  <si>
    <t>IE010381</t>
  </si>
  <si>
    <t>Gasket klingerit 16 '' c4408 2mm #150 או שוו''ע</t>
  </si>
  <si>
    <t>שדרוג סעפת גלם באשקלון</t>
  </si>
  <si>
    <t>IE010461</t>
  </si>
  <si>
    <t>Gasket klingerit 4 '' c4408 2mm #150 או שוו''ע</t>
  </si>
  <si>
    <t>IE010483</t>
  </si>
  <si>
    <t>Gasket klingerit 8 '' c4408 2mm #150 או שוו''ע</t>
  </si>
  <si>
    <t>IE012627</t>
  </si>
  <si>
    <t>Gasket klingerit 36 '' #150 R.F ASME B16.47 SERIE A 2 mm</t>
  </si>
  <si>
    <t>IE012687</t>
  </si>
  <si>
    <t>Gasket klingerit 26 '' #150 R.F ASME B16.47 SERIE A 2 mm</t>
  </si>
  <si>
    <t>IE013382</t>
  </si>
  <si>
    <t>Gasket klingerit 42 '' c4408 2mm #150 או שוו''ע</t>
  </si>
  <si>
    <t>PO24001544</t>
  </si>
  <si>
    <t>PO24001551</t>
  </si>
  <si>
    <t>IE010353</t>
  </si>
  <si>
    <t>Gasket klingerit 10 '' c4430 1.5 mm #600 או שוו''ע</t>
  </si>
  <si>
    <t>PO24001554</t>
  </si>
  <si>
    <t>IE010480</t>
  </si>
  <si>
    <t>Gasket klingerit 6 '' c4430 2 mm #600 או שוו''ע</t>
  </si>
  <si>
    <t>PO24001555</t>
  </si>
  <si>
    <t>PO24001628</t>
  </si>
  <si>
    <t>IE013395</t>
  </si>
  <si>
    <t>אטם ויטון מידה 155*185 עובי 6 מ"מ</t>
  </si>
  <si>
    <t>PO24001637</t>
  </si>
  <si>
    <t>IE013394</t>
  </si>
  <si>
    <t>spiral wound gasket for RF flange 12 '' 900#</t>
  </si>
  <si>
    <t>PO24001639</t>
  </si>
  <si>
    <t>PO24001658</t>
  </si>
  <si>
    <t>IE010488</t>
  </si>
  <si>
    <t>Gasket klingerit 8 '' c4430 1.5 mm #600 או שוו''ע</t>
  </si>
  <si>
    <t>PO24001678</t>
  </si>
  <si>
    <t>PO24001726</t>
  </si>
  <si>
    <t>חיבור ת"כ אורות יוסף- רכש</t>
  </si>
  <si>
    <t>PO24001730</t>
  </si>
  <si>
    <t>PO24001744</t>
  </si>
  <si>
    <t>IE010422</t>
  </si>
  <si>
    <t>Gasket klingerit 20 '' #300 c4408 th= 1.5 mm או שוו''ע</t>
  </si>
  <si>
    <t>PO24001750</t>
  </si>
  <si>
    <t>IE013219</t>
  </si>
  <si>
    <t>Gasket klingerit 4" #150 F.F</t>
  </si>
  <si>
    <t>PO24001760</t>
  </si>
  <si>
    <t>פתיחה חוזרת</t>
  </si>
  <si>
    <t>IE010365</t>
  </si>
  <si>
    <t>Gasket klingerit 12 '' c4430 1.5 mm #600 או שוו''ע</t>
  </si>
  <si>
    <t>PO24001785</t>
  </si>
  <si>
    <t>IE010348</t>
  </si>
  <si>
    <t>Gasket klingerit 10 '' c4408 2mm #150 או שוו''ע</t>
  </si>
  <si>
    <t>IE010472</t>
  </si>
  <si>
    <t>Gasket klingerit 6 '' c4408 2mm #150 או שוו''ע</t>
  </si>
  <si>
    <t>PO24001880</t>
  </si>
  <si>
    <t>PO24001895</t>
  </si>
  <si>
    <t>IE010477</t>
  </si>
  <si>
    <t>Gasket klingerit 6 '' c4430 1.5 mm #600 או שוו''ע</t>
  </si>
  <si>
    <t>PO24001897</t>
  </si>
  <si>
    <t>שדרוג מע' כיבוי אש טרמינל</t>
  </si>
  <si>
    <t>IE010373</t>
  </si>
  <si>
    <t>Gasket klingerit 14 '' c4430 1.5 mm #150 או שוו''ע</t>
  </si>
  <si>
    <t>IE010441</t>
  </si>
  <si>
    <t>Gasket klingerit 24 '' c4430 1.5 mm #150 או שוו''ע</t>
  </si>
  <si>
    <t>IE013391</t>
  </si>
  <si>
    <t>Gasket klingerit 20'' Flat Face c4430 1.5 mm #300 או שוו''ע</t>
  </si>
  <si>
    <t>IE013392</t>
  </si>
  <si>
    <t>Gasket klingerit 14'' Flat Face c4430 1.5 mm #300 או שוו''ע</t>
  </si>
  <si>
    <t>PO24001919</t>
  </si>
  <si>
    <t>מאושר סופית</t>
  </si>
  <si>
    <t>PO24001920</t>
  </si>
  <si>
    <t>נת"י-הסטת קווים-  מחלף נחל חדרה</t>
  </si>
  <si>
    <t>PO24001945</t>
  </si>
  <si>
    <t>IE010447</t>
  </si>
  <si>
    <t>Gasket klingerit 3 '' #150 c4408 th= 1.5 mm או שוו''ע</t>
  </si>
  <si>
    <t>PO24001954</t>
  </si>
  <si>
    <t>IE010494</t>
  </si>
  <si>
    <t>spiral wound gasket for RF flange 1 ''600#</t>
  </si>
  <si>
    <t>משרד הבטחון- שלוחות8 רמון ועובדה</t>
  </si>
  <si>
    <t>PO24001972</t>
  </si>
  <si>
    <t>PO24001986</t>
  </si>
  <si>
    <t>315092008</t>
  </si>
  <si>
    <t>טרנסטכניקה בקרה זרימה ואטימה 2001 בע"מ</t>
  </si>
  <si>
    <t>PO24000059</t>
  </si>
  <si>
    <t>PO24000118</t>
  </si>
  <si>
    <t>PO24000133</t>
  </si>
  <si>
    <t>IE010495</t>
  </si>
  <si>
    <t>spiral wound gasket for RF flange 1.5 ''600#</t>
  </si>
  <si>
    <t>PO24000177</t>
  </si>
  <si>
    <t>PO24000204</t>
  </si>
  <si>
    <t>PO24000247</t>
  </si>
  <si>
    <t>IE010575</t>
  </si>
  <si>
    <t>מחבר אומן 2 אינץ הברגה חיצונית - זכר NPT</t>
  </si>
  <si>
    <t>PO24000251</t>
  </si>
  <si>
    <t>PO24000394</t>
  </si>
  <si>
    <t>PO24000419</t>
  </si>
  <si>
    <t>החלפת טבעת קירור במיכל 2</t>
  </si>
  <si>
    <t>PO24000520</t>
  </si>
  <si>
    <t>בניית שוחה\גמלים לבדיקת אטימות ב</t>
  </si>
  <si>
    <t>PO24000635</t>
  </si>
  <si>
    <t>PO24000656</t>
  </si>
  <si>
    <t>IE010489</t>
  </si>
  <si>
    <t>Gasket klingerit 8 '' c4430 2 mm #150 או שוו''ע</t>
  </si>
  <si>
    <t>PO24000738</t>
  </si>
  <si>
    <t>IE012654</t>
  </si>
  <si>
    <t>spiral wound gasket for rf fange 3/4 '' 150#</t>
  </si>
  <si>
    <t>PO24001052</t>
  </si>
  <si>
    <t>PO24001339</t>
  </si>
  <si>
    <t>PO24001342</t>
  </si>
  <si>
    <t>IE010361</t>
  </si>
  <si>
    <t>Gasket klingerit 12 '' c4408 2mm #300 או שוו''ע</t>
  </si>
  <si>
    <t>PO24001412</t>
  </si>
  <si>
    <t>PO24001450</t>
  </si>
  <si>
    <t>החלפת מגופים חוצצים כיבוי אש</t>
  </si>
  <si>
    <t>PO24001545</t>
  </si>
  <si>
    <t>IE013165</t>
  </si>
  <si>
    <t>Gasket klingerit 10" 1.5 mm f.f. #150</t>
  </si>
  <si>
    <t>PO24001559</t>
  </si>
  <si>
    <t>הוספת מסנן צפון בבילו</t>
  </si>
  <si>
    <t>PO24001610</t>
  </si>
  <si>
    <t>IE010449</t>
  </si>
  <si>
    <t>Gasket klingerit 3 '' c4408 2mm #150 או שוו''ע</t>
  </si>
  <si>
    <t>PO24001746</t>
  </si>
  <si>
    <t>IE012688</t>
  </si>
  <si>
    <t>Spiral wound gasket for RF flange 16 '' #300</t>
  </si>
  <si>
    <t>PO24001752</t>
  </si>
  <si>
    <t>PO24001762</t>
  </si>
  <si>
    <t>PO24001837</t>
  </si>
  <si>
    <t>PO24001946</t>
  </si>
  <si>
    <t>315102118</t>
  </si>
  <si>
    <t>ישבורג  בע"מ</t>
  </si>
  <si>
    <t>PO24000034</t>
  </si>
  <si>
    <t>IE040098</t>
  </si>
  <si>
    <t>stud bolt 5/8'' * 4-1/2'' B7/2H</t>
  </si>
  <si>
    <t>IE040101</t>
  </si>
  <si>
    <t>stud bolt 7/8'' * 7-1/2'' B7/2H</t>
  </si>
  <si>
    <t>IE040151</t>
  </si>
  <si>
    <t>stud bolt 1'' * 7-1/2'' B7/2H</t>
  </si>
  <si>
    <t>IE040156</t>
  </si>
  <si>
    <t>stud bolt 7/8''* 6'' B7 + 2 nuts 2H</t>
  </si>
  <si>
    <t>PO24000056</t>
  </si>
  <si>
    <t>IE040092</t>
  </si>
  <si>
    <t>stud bolt 5/8''*3-3/4'' B7 + 2 nuts 2H galv</t>
  </si>
  <si>
    <t>IE040191</t>
  </si>
  <si>
    <t>stud bolt 5/8''*6 1/2'' B7 + 2 nuts A194 2H galv.</t>
  </si>
  <si>
    <t>PO24000173</t>
  </si>
  <si>
    <t>IE040102</t>
  </si>
  <si>
    <t>stud bolt 7/8'' * 5'' B7/2H</t>
  </si>
  <si>
    <t>PO24000190</t>
  </si>
  <si>
    <t>PO24000202</t>
  </si>
  <si>
    <t>IE040162</t>
  </si>
  <si>
    <t>stud bolt 3/4 *4-1/2'' B7 + 2 nuts 2H</t>
  </si>
  <si>
    <t>PO24000207</t>
  </si>
  <si>
    <t>IE040160</t>
  </si>
  <si>
    <t>Stud bolt 5/8'' * 3-3/4 B7 + 2 nuts 2H</t>
  </si>
  <si>
    <t>PO24000211</t>
  </si>
  <si>
    <t>IE040185</t>
  </si>
  <si>
    <t>stud bolt 3/4'' *7-1/4'' B7/2H</t>
  </si>
  <si>
    <t>PO24000215</t>
  </si>
  <si>
    <t>IE040091</t>
  </si>
  <si>
    <t>stud bolt 5/8'' * 3-1/2'' B7/2H galv</t>
  </si>
  <si>
    <t>PO24000232</t>
  </si>
  <si>
    <t>IE040152</t>
  </si>
  <si>
    <t>stud bolt 3/4'' * 4-1/4'' B7/2H</t>
  </si>
  <si>
    <t>PO24000242</t>
  </si>
  <si>
    <t>PO24000248</t>
  </si>
  <si>
    <t>PO24000252</t>
  </si>
  <si>
    <t>IE040161</t>
  </si>
  <si>
    <t>stud bolt 3/4''*4'' B7+2 nuts 2H</t>
  </si>
  <si>
    <t>PO24000302</t>
  </si>
  <si>
    <t>IE040130</t>
  </si>
  <si>
    <t>stud bolt 1''*7 1/4'' B7/2H</t>
  </si>
  <si>
    <t>IE040153</t>
  </si>
  <si>
    <t>stud bolt 1-1/4'' * 9-1/4'' B7/2H</t>
  </si>
  <si>
    <t>PO24000309</t>
  </si>
  <si>
    <t>PO24000365</t>
  </si>
  <si>
    <t>IE040147</t>
  </si>
  <si>
    <t>stud bolt 1-1/4'' * 9'' B7/2H</t>
  </si>
  <si>
    <t>PO24000382</t>
  </si>
  <si>
    <t>IE040242</t>
  </si>
  <si>
    <t>stud bolt 7/8'' * 5'' B7/2H galv</t>
  </si>
  <si>
    <t>PO24000400</t>
  </si>
  <si>
    <t>PO24000405</t>
  </si>
  <si>
    <t>IE040093</t>
  </si>
  <si>
    <t>stud bolt 7/8'' * 5-1/2'' B7/2H</t>
  </si>
  <si>
    <t>IE040097</t>
  </si>
  <si>
    <t>stud bolt 5/8'' * 3-1/2'' B7 + 2 nuts 2H</t>
  </si>
  <si>
    <t>IE040146</t>
  </si>
  <si>
    <t>stud bolt 5/8'' * 4'' B7/2H</t>
  </si>
  <si>
    <t>IE040149</t>
  </si>
  <si>
    <t>stud bolt 1'' * 7'' B7/2H</t>
  </si>
  <si>
    <t>PO24000407</t>
  </si>
  <si>
    <t>IE040080</t>
  </si>
  <si>
    <t>Stud Bolt 5/8''*5'' B7 + 2 nuts 2H</t>
  </si>
  <si>
    <t>IE040148</t>
  </si>
  <si>
    <t>stud bolt 1-1/8'' * 8'' B7/2H</t>
  </si>
  <si>
    <t>PO24000416</t>
  </si>
  <si>
    <t>IE040094</t>
  </si>
  <si>
    <t>stud bolt 3/4'' *4-1/4'' B7/2H GALV</t>
  </si>
  <si>
    <t>PO24000425</t>
  </si>
  <si>
    <t>PO24000447</t>
  </si>
  <si>
    <t>PO24000516</t>
  </si>
  <si>
    <t>IE040070</t>
  </si>
  <si>
    <t>stud bolt 7/8''* 8'' B7 + 2 nuts 2H</t>
  </si>
  <si>
    <t>PO24000526</t>
  </si>
  <si>
    <t>תעלת צנרת לפי שורש המזח</t>
  </si>
  <si>
    <t>PO24000548</t>
  </si>
  <si>
    <t>החלפת והוספת חוצצים ונק שטיפה טר</t>
  </si>
  <si>
    <t>IE040103</t>
  </si>
  <si>
    <t>stud bolt 7/8'' * 9'' B7/2H</t>
  </si>
  <si>
    <t>IE040196</t>
  </si>
  <si>
    <t>stud bolt 3/4'' * 6-1/2'' B7+2 nuts 2H galv</t>
  </si>
  <si>
    <t>PO24000552</t>
  </si>
  <si>
    <t>IE040169</t>
  </si>
  <si>
    <t>stud bolt 5/8'' * 6'' B7 + 2 nuts 2H</t>
  </si>
  <si>
    <t>IE040190</t>
  </si>
  <si>
    <t>stud bolts 3/4''*4 1/2'' B7 + 2 nuts 2H galv.</t>
  </si>
  <si>
    <t>PO24000556</t>
  </si>
  <si>
    <t>PO24000562</t>
  </si>
  <si>
    <t>PO24000568</t>
  </si>
  <si>
    <t>PO24000571</t>
  </si>
  <si>
    <t>PO24000574</t>
  </si>
  <si>
    <t>PO24000577</t>
  </si>
  <si>
    <t>PO24000584</t>
  </si>
  <si>
    <t>PO24000594</t>
  </si>
  <si>
    <t>PO24000673</t>
  </si>
  <si>
    <t>IE040081</t>
  </si>
  <si>
    <t>stud bolt 1/2'' * 2-3/4'' B7/2H</t>
  </si>
  <si>
    <t>PO24000675</t>
  </si>
  <si>
    <t>PO24000678</t>
  </si>
  <si>
    <t>PO24000680</t>
  </si>
  <si>
    <t>PO24000724</t>
  </si>
  <si>
    <t>PO24000755</t>
  </si>
  <si>
    <t>שיקום מיכל מים וכ"א קמ"ד גלילות</t>
  </si>
  <si>
    <t>PO24000768</t>
  </si>
  <si>
    <t>IE040089</t>
  </si>
  <si>
    <t>stud bolt 1-1/8'' * 7'' B7/2H</t>
  </si>
  <si>
    <t>PO24000769</t>
  </si>
  <si>
    <t>IE040205</t>
  </si>
  <si>
    <t>stud bolt 3/4'' * 3-1/2'' B7+2 nuts 2H galv</t>
  </si>
  <si>
    <t>PO24000815</t>
  </si>
  <si>
    <t>PO24000826</t>
  </si>
  <si>
    <t>PO24000831</t>
  </si>
  <si>
    <t>PO24000869</t>
  </si>
  <si>
    <t>PO24000873</t>
  </si>
  <si>
    <t>PO24000914</t>
  </si>
  <si>
    <t>PO24000916</t>
  </si>
  <si>
    <t>PO24000935</t>
  </si>
  <si>
    <t>PO24000937</t>
  </si>
  <si>
    <t>IE040155</t>
  </si>
  <si>
    <t>stud bolt 5/8''*4-1/2'' B7/2H galv</t>
  </si>
  <si>
    <t>PO24000989</t>
  </si>
  <si>
    <t>רכש רציפות תפקודית ת.ה באר טוביה</t>
  </si>
  <si>
    <t>PO24001007</t>
  </si>
  <si>
    <t>IE040187</t>
  </si>
  <si>
    <t>stud bolt 1'' * 5-3/4'' B7/2H</t>
  </si>
  <si>
    <t>PO24001075</t>
  </si>
  <si>
    <t>IE040095</t>
  </si>
  <si>
    <t>Stud Bolt 3/4 '' 100 mm B7+2H glv</t>
  </si>
  <si>
    <t>PO24001120</t>
  </si>
  <si>
    <t>PO24001122</t>
  </si>
  <si>
    <t>IE040203</t>
  </si>
  <si>
    <t>stud bolt 1-1/2'' * 11'' B7/2H</t>
  </si>
  <si>
    <t>PO24001164</t>
  </si>
  <si>
    <t>PO24001187</t>
  </si>
  <si>
    <t>PO24001215</t>
  </si>
  <si>
    <t>PO24001295</t>
  </si>
  <si>
    <t>PO24001310</t>
  </si>
  <si>
    <t>IE040086</t>
  </si>
  <si>
    <t>stud bolt 1-1/8'' * 7-1/4'' B7/2H</t>
  </si>
  <si>
    <t>IE040096</t>
  </si>
  <si>
    <t>stud bolt 1-1/4'' * 8-3/4'' B7/2H</t>
  </si>
  <si>
    <t>PO24001316</t>
  </si>
  <si>
    <t>PO24001328</t>
  </si>
  <si>
    <t>IE040206</t>
  </si>
  <si>
    <t>stud bolt 1-1/8'' *7-1/2'' B7/2H</t>
  </si>
  <si>
    <t>PO24001330</t>
  </si>
  <si>
    <t>PO24001335</t>
  </si>
  <si>
    <t>PO24001343</t>
  </si>
  <si>
    <t>PO24001363</t>
  </si>
  <si>
    <t>PO24001403</t>
  </si>
  <si>
    <t>PO24001421</t>
  </si>
  <si>
    <t>IE040269</t>
  </si>
  <si>
    <t>stud bolt 1-3/8'' * 9-1/4'' B7/2H</t>
  </si>
  <si>
    <t>PO24001441</t>
  </si>
  <si>
    <t>PO24001446</t>
  </si>
  <si>
    <t>IE040079</t>
  </si>
  <si>
    <t>stud bolt 5/8''*7-3/4'' B7 + 2 nuts 2H</t>
  </si>
  <si>
    <t>IE040085</t>
  </si>
  <si>
    <t>stud bolt 1-1/2'' * 9'' B7/2H</t>
  </si>
  <si>
    <t>IE040087</t>
  </si>
  <si>
    <t>stud bolt 1-1/4'' * 8'' B7/2H</t>
  </si>
  <si>
    <t>IE040104</t>
  </si>
  <si>
    <t>Stud Bolt 1'' * 5'' B7/2H</t>
  </si>
  <si>
    <t>PO24001466</t>
  </si>
  <si>
    <t>PO24001471</t>
  </si>
  <si>
    <t>IE040174</t>
  </si>
  <si>
    <t>stud bolt 3/4'' *6'' B7/2H</t>
  </si>
  <si>
    <t>PO24001473</t>
  </si>
  <si>
    <t>חומרים לתפעול ואחזקה כללית</t>
  </si>
  <si>
    <t>PO24001488</t>
  </si>
  <si>
    <t>PO24001491</t>
  </si>
  <si>
    <t>PO24001493</t>
  </si>
  <si>
    <t>PO24001497</t>
  </si>
  <si>
    <t>PO24001499</t>
  </si>
  <si>
    <t>PO24001501</t>
  </si>
  <si>
    <t>PO24001513</t>
  </si>
  <si>
    <t>PO24001526</t>
  </si>
  <si>
    <t>PO24001537</t>
  </si>
  <si>
    <t>PO24001557</t>
  </si>
  <si>
    <t>PO24001638</t>
  </si>
  <si>
    <t>IE040276</t>
  </si>
  <si>
    <t>stud bolt 1-3/8'' * 10-1/2'' B7/2H</t>
  </si>
  <si>
    <t>PO24001640</t>
  </si>
  <si>
    <t>PO24001659</t>
  </si>
  <si>
    <t>PO24001677</t>
  </si>
  <si>
    <t>PO24001679</t>
  </si>
  <si>
    <t>PO24001681</t>
  </si>
  <si>
    <t>נת"י-נת"צ כביש 4 קטע גהה-מורשה</t>
  </si>
  <si>
    <t>PO24001727</t>
  </si>
  <si>
    <t>PO24001748</t>
  </si>
  <si>
    <t>IE040248</t>
  </si>
  <si>
    <t>Stud bolts 1-1/8'' * 6-3/4'' B7 + 2 nuts 2H</t>
  </si>
  <si>
    <t>PO24001829</t>
  </si>
  <si>
    <t>PO24001865</t>
  </si>
  <si>
    <t>IE040229</t>
  </si>
  <si>
    <t>Stud bolt 7/8''*5'' B7/2H Zinc plated (hot deep galv.)</t>
  </si>
  <si>
    <t>אחזקת מעגן ימי מס' 5</t>
  </si>
  <si>
    <t>PO24001881</t>
  </si>
  <si>
    <t>PO24001888</t>
  </si>
  <si>
    <t>PO24001908</t>
  </si>
  <si>
    <t>PO24001916</t>
  </si>
  <si>
    <t>IE040273</t>
  </si>
  <si>
    <t>Stud bolts 1-1/4'' * 6-3/4" w/2 nuts A-193 B-7/A-194-2H</t>
  </si>
  <si>
    <t>PO24001926</t>
  </si>
  <si>
    <t>PO24001951</t>
  </si>
  <si>
    <t>PO24001956</t>
  </si>
  <si>
    <t>IE040192</t>
  </si>
  <si>
    <t>stud bolt 3/4''*5 1/4'' B7/2H</t>
  </si>
  <si>
    <t>PO24001996</t>
  </si>
  <si>
    <t>IE040184</t>
  </si>
  <si>
    <t>stud bolt 3/4'' *5'' B7/2H GALV</t>
  </si>
  <si>
    <t>האם ברשימת מכרז</t>
  </si>
  <si>
    <t xml:space="preserve">מק"ט </t>
  </si>
  <si>
    <t>תיאור פריט</t>
  </si>
  <si>
    <t xml:space="preserve">מחיר יחידה </t>
  </si>
  <si>
    <t>IE012594</t>
  </si>
  <si>
    <t>spiral wound gasket 32'' 150# RF SS-316 flexitalic CGI tefflon filled</t>
  </si>
  <si>
    <t>IE012647</t>
  </si>
  <si>
    <t>spiral wound gasket 32'' 300# RF SS-316 flexitalic CGI tefflon filled</t>
  </si>
  <si>
    <t>IE010493</t>
  </si>
  <si>
    <t>Gasket klingerit c-4430 42 inch #150 rf thk 2 mm או שוו"ע</t>
  </si>
  <si>
    <t>IE013174</t>
  </si>
  <si>
    <t>נגריט C4430 עם חורים לפתח אדם - עובי 3 מ''מ, קוטר חווץ 830 מ''מ, קוטר פנים 620 מ''מ, קוטר מעגל חלוקה 770 מ''מ,28 חורים ב</t>
  </si>
  <si>
    <t>IE010333</t>
  </si>
  <si>
    <t xml:space="preserve"> או שוו''ע Gasket klingerit 1 inch c4430 1.5 mm #600 RF</t>
  </si>
  <si>
    <t>IE010346</t>
  </si>
  <si>
    <t>Gasket klingerit 10 '' #150 c4408 th= 1.5 mm או שוו''ע</t>
  </si>
  <si>
    <t>IE010347</t>
  </si>
  <si>
    <t>Gasket klingerit 10 inch #300 c4408th= 1.5 mm או שוו"ע</t>
  </si>
  <si>
    <t>IE010352</t>
  </si>
  <si>
    <t>Gasket klingerit 10 inch c4430 1.5 mm #300 RF או שוו"ע</t>
  </si>
  <si>
    <t>Gasket klingerit 12 inch #150 c4408 th= 1.5 mm או שוו"ע</t>
  </si>
  <si>
    <t>IE010358</t>
  </si>
  <si>
    <t>Gasket klingerit 12 inch #300 c4408 th= 1.5 mm או שוו"ע</t>
  </si>
  <si>
    <t>Gasket klingerit 12 Inch c4408 2mm #150 או שוו"ע</t>
  </si>
  <si>
    <t>IE010367</t>
  </si>
  <si>
    <t>Gasket klingerit 12 inch c4430 2 mm #300 RF או שוו"ע</t>
  </si>
  <si>
    <t>Gasket klingerit 16 inch #150 c4408 th= 1.5 mm או שוו"ע</t>
  </si>
  <si>
    <t>IE010380</t>
  </si>
  <si>
    <t>Gasket klingerit 16 inch #300 c4408 th= 1.5 mm או שוו"ע</t>
  </si>
  <si>
    <t>Gasket klingerit 2 inch #150 c4408 th= 1.5 mm או שוו"ע</t>
  </si>
  <si>
    <t>Gasket klingerit 2 Inch c4408 2mm #150 או שוו"ע</t>
  </si>
  <si>
    <t>IE010407</t>
  </si>
  <si>
    <t xml:space="preserve"> או שוו''ע Gasket klingerit 2 inch c4430 1.5 mm #300 RF</t>
  </si>
  <si>
    <t>IE010411</t>
  </si>
  <si>
    <t xml:space="preserve"> או שוו''ע Gasket klingerit 2 inch c4430 2 mm #600 RF </t>
  </si>
  <si>
    <t xml:space="preserve">  או שוו''ע Gasket klingerit 2.5 inch c4430 1.5 mm #150 RF</t>
  </si>
  <si>
    <t>IE010442</t>
  </si>
  <si>
    <t>Gasket klingerit 24 inch c4430 1.5 mm #300 RF או שוו"ע</t>
  </si>
  <si>
    <t>IE010445</t>
  </si>
  <si>
    <t>Gasket klingerit 24 inch c4430 2 mm #300 RF או שוו"ע</t>
  </si>
  <si>
    <t>Gasket klingerit 3 inch #150 c4408 th= 1.5 mm או שוו"ע</t>
  </si>
  <si>
    <t>IE010448</t>
  </si>
  <si>
    <t>Semi Metallic Spiral Wound Gasket 3 inch #150,winding material SS316L with a non-metallic filler material – graphite</t>
  </si>
  <si>
    <t>IE010453</t>
  </si>
  <si>
    <t xml:space="preserve">  או שוו''ע Gasket klingerit 3 inch c4430 1.5 mm #300 RF</t>
  </si>
  <si>
    <t>IE010456</t>
  </si>
  <si>
    <t xml:space="preserve"> או שוו''ע Gasket klingerit 3 inch c4430 2 mm #300 RF</t>
  </si>
  <si>
    <t>IE010458</t>
  </si>
  <si>
    <t>Gasket klingerit 4 inch #150 c4408 th= 1.5 mm או שוו"ע</t>
  </si>
  <si>
    <t>IE010459</t>
  </si>
  <si>
    <t>Semi Metallic Spiral Wound Gasket 4 inch #150,winding material SS316L with a non-metallic filler material – graphite</t>
  </si>
  <si>
    <t>IE010460</t>
  </si>
  <si>
    <t>Gasket klingerit 4 '' #300 c4408 th= 1.5 mm או שוו''ע</t>
  </si>
  <si>
    <t>IE010465</t>
  </si>
  <si>
    <t>spiral wound gasket acc.To ASME b 16.20 grafit filledcs centeringss inner ring for rf fange 3/4 '' 150#</t>
  </si>
  <si>
    <t>IE010469</t>
  </si>
  <si>
    <t xml:space="preserve"> או שוו''ע Gasket klingerit 4 inch c4430 2 mm #600 RF</t>
  </si>
  <si>
    <t>IE010470</t>
  </si>
  <si>
    <t>Gasket klingerit 6 '' #150 c4408 th= 1.5 mm או שוו''ע</t>
  </si>
  <si>
    <t>IE010471</t>
  </si>
  <si>
    <t>Gasket klingerit 6 '' #300 c4408 th= 1.5 mm או שוו''ע</t>
  </si>
  <si>
    <t>IE010482</t>
  </si>
  <si>
    <t>Gasket klingerit 8 inch #300 c4408 th= 1.5 mm או שוו"ע</t>
  </si>
  <si>
    <t>spiral wound gasket acc. To ASME B 16.20grafit filledcs centeringss inner ring for RF flange 1 ''600#</t>
  </si>
  <si>
    <t>spiral wound gasket acc. To ASME B 16.20grafit filledcs centeringss inner ring for RF flange 1.5 ''600#</t>
  </si>
  <si>
    <t>IE010496</t>
  </si>
  <si>
    <t>spiral wound gasket acc. To ASME B 16.20grafit filledcs centeringss inner ring for RF flange 1/2 ''600#</t>
  </si>
  <si>
    <t>spiral wound gasket acc. To ASME B 16.20grafit filledcs centeringss inner ringfor RF flange 10 ''600#</t>
  </si>
  <si>
    <t>spiral wound gasket acc. To ASME B 16.20grafit filledcs centeringss inner ringfor RF flange 12 600#</t>
  </si>
  <si>
    <t>spiral wound gasket acc. To ASME B 16.20grafit filledcs centeringss inner ringfor RF flange 2 ''600#</t>
  </si>
  <si>
    <t>spiral wound gasket acc. To ASME B 16.20grafit filledcs centeringss inner ringfor RF flange 8 inch600#</t>
  </si>
  <si>
    <t>IE010501</t>
  </si>
  <si>
    <t>spiral wound gasket acc.To ASME b 16.20 grafit filledcs centeringss inner ring for rf fange 3/4 ''600#</t>
  </si>
  <si>
    <t>spiral wound gasket acc.To ASME B 16.20grafit filledcs centeringss inner ringfor RF flange 6'' #600</t>
  </si>
  <si>
    <t>spiral wound gasket acc. To ASME B 16.20grafit filledcs centeringss inner ringfor RF flange 12 ''300#</t>
  </si>
  <si>
    <t>IE012581</t>
  </si>
  <si>
    <t>spiral wound gasket acc. To ASME B 16.20grafit filledcs centeringss inner ringfor RF flange 10 ''300#</t>
  </si>
  <si>
    <t>IE012582</t>
  </si>
  <si>
    <t>spiral wound gasket acc. To ASME B 16.20grafit filledcs centeringss inner ringfor RF flange 8 inch300#</t>
  </si>
  <si>
    <t>IE012583</t>
  </si>
  <si>
    <t>spiral wound gasket acc. To ASME B 16.20grafit filledcs centeringss inner ringfor RF flange 6 inch300#</t>
  </si>
  <si>
    <t>IE012584</t>
  </si>
  <si>
    <t>spiral wound gasket acc. To ASME B 16.20grafit filledcs centeringss inner ringfor RF flange 2 ''300#</t>
  </si>
  <si>
    <t>spiral wound gasket acc. To ASME B 16.20grafit filledcs centeringss inner ringfor RF flange 4 ''150#</t>
  </si>
  <si>
    <t>spiral wound gasket acc. To ASME B 16.20grafit filledcs centeringss inner ringfor RF flange 4 inch600#</t>
  </si>
  <si>
    <t>spiral wound gasket acc. To ASME B 16.20grafit filledcs centeringss inner ringfor RF flange 12 inch150#</t>
  </si>
  <si>
    <t>spiral wound gasket acc. To ASME B 16.20grafit filledcs centeringss inner ringfor RF flange 2 ''150#</t>
  </si>
  <si>
    <t>spiral wound gasket acc. To ASME B 16.20grafit filledcs centeringss inner ringfor RF flange 6 inch150#</t>
  </si>
  <si>
    <t>IE012607</t>
  </si>
  <si>
    <t>Spiral wound gasket acc. to ASME B 16.20 grafit filledcs centeringss inner ring for RF flange 10 inch #150</t>
  </si>
  <si>
    <t>Gasket 1'' 150# RF 4.5mm, CGI, SS/C spiral wound acc.to ASME b16.20 grafit filled cs centerings inner ring for rf flange</t>
  </si>
  <si>
    <t>IE012649</t>
  </si>
  <si>
    <t>אטם קלינגריט C4408 בעובי 3 מ''מ, קוטר חיצוני 750 מ''מ, קוטר פנימי 610 מ''מ או שוו''ע</t>
  </si>
  <si>
    <t>IE012653</t>
  </si>
  <si>
    <t>spiral wound gasket acc. To ASME B 16.20grafit filledcs centeringss inner ringfor RF flange 8 inch150#</t>
  </si>
  <si>
    <t>IE012655</t>
  </si>
  <si>
    <t xml:space="preserve"> או שוו''ע Gasket klingerit 0.5 inch c4430 1.5 mm #150 RF</t>
  </si>
  <si>
    <t>IE012656</t>
  </si>
  <si>
    <t xml:space="preserve"> או שוו''ע Gasket klingerit 0.75 inch c4430 2 mm #150 RF</t>
  </si>
  <si>
    <t>IE012821</t>
  </si>
  <si>
    <t>gasket 0.75'' #150 thk:3 mm spiral wound gasket acc.to ASME b16.20 grafit filled cs centerings inner ring for rf flange</t>
  </si>
  <si>
    <t>IE012822</t>
  </si>
  <si>
    <t>Semi Metallic Spiral Wound Gasket 6 inch #150,winding material SS316L with a non-metallic filler material – graphite</t>
  </si>
  <si>
    <t>IE013056</t>
  </si>
  <si>
    <t>Semi Metallic Spiral Wound Gasket 6 inch #300,winding material SS316L with a non-metallic filler material – graphite</t>
  </si>
  <si>
    <t>IE013188</t>
  </si>
  <si>
    <t>spiral wound gasket acc. To ASME B 16.20grafit filledcs centeringss inner ringfor RF flange 2 inch150#</t>
  </si>
  <si>
    <t xml:space="preserve">spiral wound gasket for RF flange 16 ''600# acc.to ASME b 16.20 grafit filled cs centering’s inner ring for rf flange </t>
  </si>
  <si>
    <t xml:space="preserve">spiral wound gasket for RF flange 3" 600#  acc.to ASME b 16.20 grafit filled cs centering’s inner ring for rf flange </t>
  </si>
  <si>
    <t>IE013260</t>
  </si>
  <si>
    <t xml:space="preserve">spiral wound gasket  for RF flange 1'' 150# acc.to ASME b 16.20 grafit filled cs centering’s inner ring for rf flange </t>
  </si>
  <si>
    <t>IE013261</t>
  </si>
  <si>
    <t>spiral wound gasket acc.To ASME b 16.20 grafit filledcs centeringss inner ring for rf fange 3'' 150#</t>
  </si>
  <si>
    <t>IE013295</t>
  </si>
  <si>
    <t>spiral wound gasket acc. To ASME B 16.20grafit filledcs centeringss inner ringfor RF flange 14 ''600#</t>
  </si>
  <si>
    <t>סה"כ</t>
  </si>
  <si>
    <t>המלצה: ההצעה הזולה בכללותה של הספק א.ט.ם מאושרת להתקשרות</t>
  </si>
  <si>
    <t>כמות/מס' פעמים שמק'ט הוזמן</t>
  </si>
  <si>
    <t>עלות פריט</t>
  </si>
  <si>
    <t>(ריק)</t>
  </si>
  <si>
    <t>סכום כולל</t>
  </si>
  <si>
    <t>סכום של כמות (ללא סיכום)</t>
  </si>
  <si>
    <t>סכום של סכום (ILS)</t>
  </si>
  <si>
    <t>סכום של עלות פריט</t>
  </si>
  <si>
    <t>ערכים</t>
  </si>
  <si>
    <t>סכום של כמות</t>
  </si>
  <si>
    <t>סכום של סכום של סכום (ILS)</t>
  </si>
  <si>
    <t>סכום של סכום של כמות</t>
  </si>
  <si>
    <t>כמויות למכרז</t>
  </si>
  <si>
    <t>אומדן סה''כ 2027</t>
  </si>
  <si>
    <t>IE090114</t>
  </si>
  <si>
    <t>IE090113</t>
  </si>
  <si>
    <t>IE090521</t>
  </si>
  <si>
    <t>IE090110</t>
  </si>
  <si>
    <t>IE090149</t>
  </si>
  <si>
    <t>IE090116</t>
  </si>
  <si>
    <t>IE090248</t>
  </si>
  <si>
    <t>IE090087</t>
  </si>
  <si>
    <t>IE130026</t>
  </si>
  <si>
    <t>IE090191</t>
  </si>
  <si>
    <t>משדר לחץ לדלקים</t>
  </si>
  <si>
    <t>משדר לחץ הפרשי לדלקים</t>
  </si>
  <si>
    <t>מפסק לחץ יניקה לדלקים</t>
  </si>
  <si>
    <t>מפסק זרימה טרמי לחץ גבוה</t>
  </si>
  <si>
    <t>מפסק זרימה מכאני לחץ גבוה</t>
  </si>
  <si>
    <t>מד צפיפות</t>
  </si>
  <si>
    <t>משדר  טמפרטורה</t>
  </si>
  <si>
    <t>גשש קירבה</t>
  </si>
  <si>
    <t>מפסק גבול לפי מפרט</t>
  </si>
  <si>
    <t>משדר מפלס הידרוסטטי</t>
  </si>
  <si>
    <t>סה"כ לפני מע"מ</t>
  </si>
  <si>
    <t>סה"כ כולל מע"מ</t>
  </si>
  <si>
    <t>סה"כ כולל מע"מ ואופציות:</t>
  </si>
  <si>
    <t>כתב כמויות - מכרז PD25000302</t>
  </si>
  <si>
    <t>מחיר י"ח</t>
  </si>
  <si>
    <t>סה"כ:</t>
  </si>
  <si>
    <t>כמות לשנת 2026</t>
  </si>
  <si>
    <t>כמות לשנת 2025</t>
  </si>
  <si>
    <t>כמות לשנת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</si>
</sst>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 [$₪-40D]\ * #,##0.00_ ;_ [$₪-40D]\ * \-#,##0.00_ ;_ [$₪-40D]\ * &quot;-&quot;??_ ;_ @_ "/>
    <numFmt numFmtId="166" formatCode="_ [$₪-40D]\ * #,##0_ ;_ [$₪-40D]\ * \-#,##0_ ;_ [$₪-40D]\ * &quot;-&quot;??_ ;_ @_ "/>
    <numFmt numFmtId="167" formatCode="_ * #,##0_ ;_ * \-#,##0_ ;_ * &quot;-&quot;??_ ;_ @_ "/>
  </numFmts>
  <fonts count="11" x14ac:knownFonts="1">
    <font>
      <sz val="11"/>
      <name val="Arial"/>
    </font>
    <font>
      <sz val="11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indexed="8"/>
      <name val="Arial"/>
      <family val="2"/>
      <charset val="177"/>
    </font>
    <font>
      <sz val="11"/>
      <color rgb="FF1F497D"/>
      <name val="Arial"/>
      <family val="2"/>
    </font>
    <font>
      <sz val="11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164" fontId="8" fillId="0" borderId="0" applyFont="0" applyFill="0" applyBorder="0" applyAlignment="0" applyProtection="0"/>
  </cellStyleXfs>
  <cellXfs count="46">
    <xf numFmtId="0" fontId="0" fillId="0" borderId="0" xfId="0"/>
    <xf numFmtId="14" fontId="0" fillId="0" borderId="0" xfId="0" applyNumberFormat="1"/>
    <xf numFmtId="1" fontId="0" fillId="0" borderId="0" xfId="0" applyNumberFormat="1"/>
    <xf numFmtId="2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0" fillId="0" borderId="0" xfId="0" applyFill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3" fillId="0" borderId="1" xfId="1" applyBorder="1" applyAlignment="1">
      <alignment horizontal="left" vertical="center" wrapText="1"/>
    </xf>
    <xf numFmtId="0" fontId="4" fillId="0" borderId="3" xfId="2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 wrapText="1" readingOrder="2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 wrapText="1" readingOrder="2"/>
    </xf>
    <xf numFmtId="0" fontId="6" fillId="0" borderId="0" xfId="0" applyFont="1" applyAlignment="1">
      <alignment vertical="center" wrapText="1"/>
    </xf>
    <xf numFmtId="0" fontId="0" fillId="0" borderId="1" xfId="0" applyFill="1" applyBorder="1" applyAlignment="1">
      <alignment vertical="center" wrapText="1" readingOrder="2"/>
    </xf>
    <xf numFmtId="0" fontId="3" fillId="0" borderId="1" xfId="1" applyBorder="1" applyAlignment="1">
      <alignment horizontal="left" vertical="center" wrapText="1" readingOrder="2"/>
    </xf>
    <xf numFmtId="0" fontId="6" fillId="0" borderId="0" xfId="0" applyFont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readingOrder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1" xfId="3" applyNumberFormat="1" applyFont="1" applyBorder="1" applyAlignment="1">
      <alignment horizontal="center" vertical="center"/>
    </xf>
    <xf numFmtId="167" fontId="0" fillId="0" borderId="1" xfId="3" applyNumberFormat="1" applyFont="1" applyBorder="1" applyAlignment="1">
      <alignment horizontal="center" vertical="center"/>
    </xf>
    <xf numFmtId="165" fontId="9" fillId="0" borderId="1" xfId="3" applyNumberFormat="1" applyFont="1" applyBorder="1" applyAlignment="1">
      <alignment horizontal="center" vertical="center"/>
    </xf>
    <xf numFmtId="167" fontId="0" fillId="0" borderId="0" xfId="3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7" fontId="0" fillId="0" borderId="0" xfId="3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165" fontId="9" fillId="0" borderId="1" xfId="3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</cellXfs>
  <cellStyles count="4">
    <cellStyle name="Comma" xfId="3" builtinId="3"/>
    <cellStyle name="Excel Built-in Normal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אביגיל קפרוף" refreshedDate="45628.647719675922" createdVersion="6" refreshedVersion="6" minRefreshableVersion="3" recordCount="165">
  <cacheSource type="worksheet">
    <worksheetSource ref="A1:M166" sheet="א.ט.ם-הרחבה"/>
  </cacheSource>
  <cacheFields count="13">
    <cacheField name="מס' ספק" numFmtId="0">
      <sharedItems/>
    </cacheField>
    <cacheField name="שם ספק" numFmtId="0">
      <sharedItems count="1">
        <s v="א.ט.ם. שיווק חלפים"/>
      </sharedItems>
    </cacheField>
    <cacheField name="הזמנת רכש" numFmtId="0">
      <sharedItems count="80">
        <s v="PO24000902"/>
        <s v="PO24000301"/>
        <s v="PO24001785"/>
        <s v="PO24001880"/>
        <s v="PO24000560"/>
        <s v="PO24001162"/>
        <s v="PO24001897"/>
        <s v="PO24001551"/>
        <s v="PO24001895"/>
        <s v="PO24001185"/>
        <s v="PO24001945"/>
        <s v="PO24000188"/>
        <s v="PO24001329"/>
        <s v="PO24001525"/>
        <s v="PO24001678"/>
        <s v="PO24000689"/>
        <s v="PO24001544"/>
        <s v="PO24001341"/>
        <s v="PO24001760"/>
        <s v="PO24000654"/>
        <s v="PO24001006"/>
        <s v="PO24001541"/>
        <s v="PO24001986"/>
        <s v="PO24001269"/>
        <s v="PO24000472"/>
        <s v="PO24000736"/>
        <s v="PO24000567"/>
        <s v="PO24001744"/>
        <s v="PO24000037"/>
        <s v="PO24001193"/>
        <s v="PO24001240"/>
        <s v="PO24000744"/>
        <s v="PO24000549"/>
        <s v="PO24000848"/>
        <s v="PO24000573"/>
        <s v="PO24000356"/>
        <s v="PO24000693"/>
        <s v="PO24000523"/>
        <s v="PO24000393"/>
        <s v="PO24001508"/>
        <s v="PO24000974"/>
        <s v="PO24000632"/>
        <s v="PO24000250"/>
        <s v="PO24001972"/>
        <s v="PO24000583"/>
        <s v="PO24000230"/>
        <s v="PO24001555"/>
        <s v="PO24001554"/>
        <s v="PO24001658"/>
        <s v="PO24001954"/>
        <s v="PO24001919"/>
        <s v="PO24001730"/>
        <s v="PO24001920"/>
        <s v="PO24001465"/>
        <s v="PO24000934"/>
        <s v="PO24001121"/>
        <s v="PO24001639"/>
        <s v="PO24000364"/>
        <s v="PO24001408"/>
        <s v="PO24001512"/>
        <s v="PO24000066"/>
        <s v="PO24000241"/>
        <s v="PO24001726"/>
        <s v="PO24001362"/>
        <s v="PO24000913"/>
        <s v="PO24001327"/>
        <s v="PO24001359"/>
        <s v="PO24001048"/>
        <s v="PO24001294"/>
        <s v="PO24000033"/>
        <s v="PO24001051"/>
        <s v="PO24000179"/>
        <s v="PO24001366"/>
        <s v="PO24000817"/>
        <s v="PO24001750"/>
        <s v="PO24001470"/>
        <s v="PO24001142"/>
        <s v="PO24001420"/>
        <s v="PO24001637"/>
        <s v="PO24001628"/>
      </sharedItems>
    </cacheField>
    <cacheField name="סטטוס הזמנה" numFmtId="0">
      <sharedItems count="3">
        <s v="סגורה"/>
        <s v="פתיחה חוזרת"/>
        <s v="מאושר סופית"/>
      </sharedItems>
    </cacheField>
    <cacheField name="תאריך ההזמנה" numFmtId="14">
      <sharedItems containsSemiMixedTypes="0" containsNonDate="0" containsDate="1" containsString="0" minDate="2024-01-07T00:00:00" maxDate="2024-11-26T00:00:00"/>
    </cacheField>
    <cacheField name="מק'ט" numFmtId="0">
      <sharedItems count="71">
        <s v="IE010325"/>
        <s v="IE010328"/>
        <s v="IE010348"/>
        <s v="IE010351"/>
        <s v="IE010353"/>
        <s v="IE010357"/>
        <s v="IE010360"/>
        <s v="IE010363"/>
        <s v="IE010364"/>
        <s v="IE010365"/>
        <s v="IE010366"/>
        <s v="IE010373"/>
        <s v="IE010379"/>
        <s v="IE010381"/>
        <s v="IE010385"/>
        <s v="IE010401"/>
        <s v="IE010403"/>
        <s v="IE010406"/>
        <s v="IE010415"/>
        <s v="IE010422"/>
        <s v="IE010426"/>
        <s v="IE010427"/>
        <s v="IE010438"/>
        <s v="IE010441"/>
        <s v="IE010447"/>
        <s v="IE010452"/>
        <s v="IE010455"/>
        <s v="IE010461"/>
        <s v="IE010464"/>
        <s v="IE010466"/>
        <s v="IE010467"/>
        <s v="IE010472"/>
        <s v="IE010475"/>
        <s v="IE010477"/>
        <s v="IE010478"/>
        <s v="IE010480"/>
        <s v="IE010481"/>
        <s v="IE010483"/>
        <s v="IE010486"/>
        <s v="IE010488"/>
        <s v="IE010494"/>
        <s v="IE010497"/>
        <s v="IE010498"/>
        <s v="IE010499"/>
        <s v="IE010500"/>
        <s v="IE010502"/>
        <s v="IE012580"/>
        <s v="IE012585"/>
        <s v="IE012586"/>
        <s v="IE012587"/>
        <s v="IE012588"/>
        <s v="IE012602"/>
        <s v="IE012627"/>
        <s v="IE012642"/>
        <s v="IE012687"/>
        <s v="IE012689"/>
        <s v="IE012914"/>
        <s v="IE013218"/>
        <s v="IE013219"/>
        <s v="IE013256"/>
        <s v="IE013259"/>
        <s v="IE013368"/>
        <s v="IE013369"/>
        <s v="IE013370"/>
        <s v="IE013382"/>
        <s v="IE013385"/>
        <s v="IE013386"/>
        <s v="IE013391"/>
        <s v="IE013392"/>
        <s v="IE013394"/>
        <s v="IE013395"/>
      </sharedItems>
    </cacheField>
    <cacheField name="עלות פריט" numFmtId="166">
      <sharedItems containsSemiMixedTypes="0" containsString="0" containsNumber="1" minValue="1.5" maxValue="328"/>
    </cacheField>
    <cacheField name="תאור מוצר" numFmtId="0">
      <sharedItems count="71">
        <s v="Gasket klingerit 0.75 '' c4408 2mm #150 או שוו''ע"/>
        <s v="Gasket klingerit 1 '' c4408 2mm #150 או שוו''ע"/>
        <s v="Gasket klingerit 10 '' c4408 2mm #150 או שוו''ע"/>
        <s v="Gasket klingerit 10 '' c4430 1.5 mm #150 או שוו''ע"/>
        <s v="Gasket klingerit 10 '' c4430 1.5 mm #600 או שוו''ע"/>
        <s v="Gasket klingerit 12 '' #150 c4408 th= 1.5 mm או שוו''ע"/>
        <s v="Gasket klingerit 12 '' c4408 2mm #150 או שוו''ע"/>
        <s v="Gasket klingerit 12 '' c4430 1.5 mm #150 או שוו''ע"/>
        <s v="Gasket klingerit 12 '' c4430 1.5 mm #300 או שוו''ע"/>
        <s v="Gasket klingerit 12 '' c4430 1.5 mm #600 או שוו''ע"/>
        <s v="Gasket klingerit 12 '' c4430 2 mm #150 או שוו''ע"/>
        <s v="Gasket klingerit 14 '' c4430 1.5 mm #150 או שוו''ע"/>
        <s v="Gasket klingerit 16 '' #150 c4408 th= 1.5 mm או שוו''ע"/>
        <s v="Gasket klingerit 16 '' c4408 2mm #150 או שוו''ע"/>
        <s v="Gasket klingerit 16 '' c4430 1.5 mm #300 או שוו''ע"/>
        <s v="Gasket klingerit 2 '' #150 c4408 th= 1.5 mm או שוו''ע"/>
        <s v="Gasket klingerit 2 '' c4408 2mm #150 או שוו''ע"/>
        <s v="Gasket klingerit 2 '' c4430 1.5 mm #150 או שוו''ע"/>
        <s v="או שוו''ע Gasket klingerit 2.5 inch c4430 1.5 mm #150 RF"/>
        <s v="Gasket klingerit 20 '' #300 c4408 th= 1.5 mm או שוו''ע"/>
        <s v="Gasket klingerit 20 '' c4430 1.5 mm #150 או שוו''ע"/>
        <s v="Gasket klingerit 20 '' c4430 1.5 mm #300 או שוו''ע"/>
        <s v="Gasket klingerit 24 '' c4408 2mm #150 או שוו''ע"/>
        <s v="Gasket klingerit 24 '' c4430 1.5 mm #150 או שוו''ע"/>
        <s v="Gasket klingerit 3 '' #150 c4408 th= 1.5 mm או שוו''ע"/>
        <s v="Gasket klingerit 3 '' c4430 1.5 mm #150 או שוו''ע"/>
        <s v="Gasket klingerit 3 '' c4430 2 mm #150 או שוו''ע"/>
        <s v="Gasket klingerit 4 '' c4408 2mm #150 או שוו''ע"/>
        <s v="Gasket klingerit 4 '' c4430 1.5 mm #150 או שוו''ע"/>
        <s v="Gasket klingerit 4 '' c4430 1.5 mm #600 או שוו''ע"/>
        <s v="Gasket klingerit 4 '' c4430 2 mm #150 או שוו''ע"/>
        <s v="Gasket klingerit 6 '' c4408 2mm #150 או שוו''ע"/>
        <s v="Gasket klingerit 6 '' c4430 1.5 mm #150 או שוו''ע"/>
        <s v="Gasket klingerit 6 '' c4430 1.5 mm #600 או שוו''ע"/>
        <s v="Gasket klingerit 6 '' c4430 2 mm #150 או שוו''ע"/>
        <s v="Gasket klingerit 6 '' c4430 2 mm #600 או שוו''ע"/>
        <s v="Gasket klingerit 8 '' #150 c4408 th= 1.5 mm או שוו''ע"/>
        <s v="Gasket klingerit 8 '' c4408 2mm #150 או שוו''ע"/>
        <s v="Gasket klingerit 8 '' c4430 1.5 mm #150 או שוו''ע"/>
        <s v="Gasket klingerit 8 '' c4430 1.5 mm #600 או שוו''ע"/>
        <s v="spiral wound gasket for RF flange 1 ''600#"/>
        <s v="spiral wound gasket for RF flange 10 ''600#"/>
        <s v="spiral wound gasket for RF flange 12 600#"/>
        <s v="spiral wound gasket for RF flange 2 ''600#"/>
        <s v="spiral wound gasket for RF flange 8 ''600#"/>
        <s v="spiral wound gasket for RF flange 6'' #600"/>
        <s v="spiral wound gasket for RF flange 12 ''300#"/>
        <s v="spiral wound gasket for RF flange 4 ''150#"/>
        <s v="spiral wound gasket for RF flange 4 ''600#"/>
        <s v="spiral wound gasket for RF flange 12 ''150#"/>
        <s v="spiral wound gasket for RF flange 2 ''150#"/>
        <s v="spiral wound gasket for RF flange 6 ''150#"/>
        <s v="Gasket klingerit 36 '' #150 R.F ASME B16.47 SERIE A 2 mm"/>
        <s v="Gasket Spiral Wound 1 '' 150# RF 4.5mm, CGI, SS/CRF"/>
        <s v="Gasket klingerit 26 '' #150 R.F ASME B16.47 SERIE A 2 mm"/>
        <s v="Spiral wound gasket for RF flange 20 '' #150"/>
        <s v="ם לפתח אדם, 3 מ''מ קוטר חיצוני 895 מ''מ קוטר פנימי 760 מ''מ"/>
        <s v="Gasket klingerit 3&quot; #150 F.F"/>
        <s v="Gasket klingerit 4&quot; #150 F.F"/>
        <s v="spiral wound gasket for RF flange 16 ''600#"/>
        <s v="spiral wound gasket for RF flange 3&quot; 600#"/>
        <s v="אטם לפתח אדם חוץ 832,בין חורים 768, 28 חורים בקוטר 23 ממ"/>
        <s v="אטם לפתח אדם חוץ 1126,בין חורים 1026, 28 חורים בקוטר 19 ממ"/>
        <s v="אטם לפתח אדם חוץ 762,בין חורים 698, 20 חורים בקוטר 19 ממ"/>
        <s v="Gasket klingerit 42 '' c4408 2mm #150 או שוו''ע"/>
        <s v="spiral wound gasket for RF flange 8 '' 900#"/>
        <s v="spiral wound gasket for RF flange 10 '' 900#"/>
        <s v="Gasket klingerit 20'' Flat Face c4430 1.5 mm #300 או שוו''ע"/>
        <s v="Gasket klingerit 14'' Flat Face c4430 1.5 mm #300 או שוו''ע"/>
        <s v="spiral wound gasket for RF flange 12 '' 900#"/>
        <s v="אטם ויטון מידה 155*185 עובי 6 מ&quot;מ"/>
      </sharedItems>
    </cacheField>
    <cacheField name="תאור סעיף תקציבי" numFmtId="0">
      <sharedItems count="34">
        <s v="ניקוי מיכל 127 בטרמינל"/>
        <s v="חיבור קו &quot;12 לסעפת קבלה באלרואי"/>
        <s v="רכש אחזקה מכנית"/>
        <s v="הוצאות בטיחות וכיבוי - הנדסה"/>
        <s v="החלפת קווים על מזח הדלק"/>
        <s v="שדרוג מע' כיבוי אש טרמינל"/>
        <s v="שברון-הזרמת קונדנסט קו 6 נחשולים"/>
        <s v="חישוף מגופים בשוחת קבלה אשדוד"/>
        <s v="הסדרת מערך צנרת בחוות המיכלים לב"/>
        <s v="החלפת צנרת כיבוי ב&quot;ש עליון בילו"/>
        <s v="פירוק והסרת צנרת נמל- בטיחות"/>
        <s v="שדרוג סעפת גלם באשקלון"/>
        <s v="החלפת משאבות בוכנה בטרמינל"/>
        <s v="שיפוץ מיכל 129 בטרמינל"/>
        <s v="העלאת צנרת כ&quot;א תת&quot;ק לעילי טרמינל"/>
        <s v="העלת קו כיבוי אש היקפית 2024"/>
        <s v="החלפת טבעות קירור מיכל 151 בילו"/>
        <s v="הוספת תותחים כיבוי אש בחווה"/>
        <s v="החלפת מחוללי קצף מיכלים עיליים"/>
        <s v="הרכבת 4 ברזי שער בשורש המזח"/>
        <s v="החלפת טבעת קצף במיכל 134 טרמינל"/>
        <s v="היערכות טיפול שפך דלק טרמינל 24'"/>
        <s v="ניקוי מיכל 130 בטרמינל"/>
        <s v="משרד הבטחון- שלוחות8 רמון ועובדה"/>
        <s v="חיבור ת&quot;כ אורות יוסף- רכש"/>
        <s v="נת&quot;י-הסטת קווים-  מחלף נחל חדרה"/>
        <s v="עבודות דחופות בקווי דלק"/>
        <s v="רכבת ישראל-מסילה קטע D- נתב&quot;ג"/>
        <s v="מולוך חכם ותיקונים- אשל רמת חובב"/>
        <s v="חח&quot;י- קו דלק לת&quot;כ אורות רבין"/>
        <s v="אחזקה מכנית"/>
        <s v="החלפת קו מזוט בנמל הדלק"/>
        <s v="מולוך חכם ותיקונים- בילו תל נוף"/>
        <s v="שיפוץ מיכל 136"/>
      </sharedItems>
    </cacheField>
    <cacheField name="מטבע ההזמנה" numFmtId="0">
      <sharedItems/>
    </cacheField>
    <cacheField name="כמות (ללא סיכום)" numFmtId="1">
      <sharedItems containsSemiMixedTypes="0" containsString="0" containsNumber="1" containsInteger="1" minValue="1" maxValue="104"/>
    </cacheField>
    <cacheField name="סכום (ILS)" numFmtId="166">
      <sharedItems containsSemiMixedTypes="0" containsString="0" containsNumber="1" minValue="2" maxValue="5960"/>
    </cacheField>
    <cacheField name="האם ברשימת מכרז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אביגיל קפרוף" refreshedDate="45628.655570601855" createdVersion="6" refreshedVersion="6" minRefreshableVersion="3" recordCount="49">
  <cacheSource type="worksheet">
    <worksheetSource ref="A1:N50" sheet="טרנסטכניקה-הרחבה"/>
  </cacheSource>
  <cacheFields count="14">
    <cacheField name="מס' ספק" numFmtId="0">
      <sharedItems/>
    </cacheField>
    <cacheField name="שם ספק" numFmtId="0">
      <sharedItems count="1">
        <s v="טרנסטכניקה בקרה זרימה ואטימה 2001 בע&quot;מ"/>
      </sharedItems>
    </cacheField>
    <cacheField name="הזמנת רכש" numFmtId="0">
      <sharedItems/>
    </cacheField>
    <cacheField name="סטטוס הזמנה" numFmtId="0">
      <sharedItems/>
    </cacheField>
    <cacheField name="תאריך ההזמנה" numFmtId="14">
      <sharedItems containsSemiMixedTypes="0" containsNonDate="0" containsDate="1" containsString="0" minDate="2024-01-10T00:00:00" maxDate="2024-11-21T00:00:00"/>
    </cacheField>
    <cacheField name="מק'ט" numFmtId="0">
      <sharedItems count="34">
        <s v="IE010360"/>
        <s v="IE010403"/>
        <s v="IE010495"/>
        <s v="IE010497"/>
        <s v="IE010498"/>
        <s v="IE010499"/>
        <s v="IE010500"/>
        <s v="IE010502"/>
        <s v="IE012586"/>
        <s v="IE012588"/>
        <s v="IE012654"/>
        <s v="IE013256"/>
        <s v="IE013259"/>
        <s v="IE010452"/>
        <s v="IE010464"/>
        <s v="IE013218"/>
        <s v="IE010475"/>
        <s v="IE010486"/>
        <s v="IE010348"/>
        <s v="IE010483"/>
        <s v="IE010575"/>
        <s v="IE010351"/>
        <s v="IE010467"/>
        <s v="IE010455"/>
        <s v="IE010478"/>
        <s v="IE010489"/>
        <s v="IE010361"/>
        <s v="IE013165"/>
        <s v="IE010325"/>
        <s v="IE010328"/>
        <s v="IE010461"/>
        <s v="IE010472"/>
        <s v="IE010449"/>
        <s v="IE012688"/>
      </sharedItems>
    </cacheField>
    <cacheField name="עלות פריט" numFmtId="165">
      <sharedItems containsSemiMixedTypes="0" containsString="0" containsNumber="1" minValue="3" maxValue="136.4"/>
    </cacheField>
    <cacheField name="תאור מוצר" numFmtId="0">
      <sharedItems count="34">
        <s v="Gasket klingerit 12 '' c4408 2mm #150 או שוו''ע"/>
        <s v="Gasket klingerit 2 '' c4408 2mm #150 או שוו''ע"/>
        <s v="spiral wound gasket for RF flange 1.5 ''600#"/>
        <s v="spiral wound gasket for RF flange 10 ''600#"/>
        <s v="spiral wound gasket for RF flange 12 600#"/>
        <s v="spiral wound gasket for RF flange 2 ''600#"/>
        <s v="spiral wound gasket for RF flange 8 ''600#"/>
        <s v="spiral wound gasket for RF flange 6'' #600"/>
        <s v="spiral wound gasket for RF flange 4 ''600#"/>
        <s v="spiral wound gasket for RF flange 2 ''150#"/>
        <s v="spiral wound gasket for rf fange 3/4 '' 150#"/>
        <s v="spiral wound gasket for RF flange 16 ''600#"/>
        <s v="spiral wound gasket for RF flange 3&quot; 600#"/>
        <s v="Gasket klingerit 3 '' c4430 1.5 mm #150 או שוו''ע"/>
        <s v="Gasket klingerit 4 '' c4430 1.5 mm #150 או שוו''ע"/>
        <s v="Gasket klingerit 3&quot; #150 F.F"/>
        <s v="Gasket klingerit 6 '' c4430 1.5 mm #150 או שוו''ע"/>
        <s v="Gasket klingerit 8 '' c4430 1.5 mm #150 או שוו''ע"/>
        <s v="Gasket klingerit 10 '' c4408 2mm #150 או שוו''ע"/>
        <s v="Gasket klingerit 8 '' c4408 2mm #150 או שוו''ע"/>
        <s v="מחבר אומן 2 אינץ הברגה חיצונית - זכר NPT"/>
        <s v="Gasket klingerit 10 '' c4430 1.5 mm #150 או שוו''ע"/>
        <s v="Gasket klingerit 4 '' c4430 2 mm #150 או שוו''ע"/>
        <s v="Gasket klingerit 3 '' c4430 2 mm #150 או שוו''ע"/>
        <s v="Gasket klingerit 6 '' c4430 2 mm #150 או שוו''ע"/>
        <s v="Gasket klingerit 8 '' c4430 2 mm #150 או שוו''ע"/>
        <s v="Gasket klingerit 12 '' c4408 2mm #300 או שוו''ע"/>
        <s v="Gasket klingerit 10&quot; 1.5 mm f.f. #150"/>
        <s v="Gasket klingerit 0.75 '' c4408 2mm #150 או שוו''ע"/>
        <s v="Gasket klingerit 1 '' c4408 2mm #150 או שוו''ע"/>
        <s v="Gasket klingerit 4 '' c4408 2mm #150 או שוו''ע"/>
        <s v="Gasket klingerit 6 '' c4408 2mm #150 או שוו''ע"/>
        <s v="Gasket klingerit 3 '' c4408 2mm #150 או שוו''ע"/>
        <s v="Spiral wound gasket for RF flange 16 '' #300"/>
      </sharedItems>
    </cacheField>
    <cacheField name="תאור סעיף תקציבי" numFmtId="0">
      <sharedItems/>
    </cacheField>
    <cacheField name="ת. אספקה" numFmtId="14">
      <sharedItems containsSemiMixedTypes="0" containsNonDate="0" containsDate="1" containsString="0" minDate="2024-02-07T00:00:00" maxDate="2025-02-03T00:00:00"/>
    </cacheField>
    <cacheField name="מטבע ההזמנה" numFmtId="0">
      <sharedItems/>
    </cacheField>
    <cacheField name="כמות (ללא סיכום)" numFmtId="1">
      <sharedItems containsSemiMixedTypes="0" containsString="0" containsNumber="1" containsInteger="1" minValue="1" maxValue="66"/>
    </cacheField>
    <cacheField name="סכום (ILS)" numFmtId="166">
      <sharedItems containsSemiMixedTypes="0" containsString="0" containsNumber="1" minValue="3" maxValue="1200"/>
    </cacheField>
    <cacheField name="האם ברשימת מכרז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אביגיל קפרוף" refreshedDate="45628.659998263887" createdVersion="6" refreshedVersion="6" minRefreshableVersion="3" recordCount="257">
  <cacheSource type="worksheet">
    <worksheetSource ref="A1:L1048576" sheet="ישבורג-הרחבה"/>
  </cacheSource>
  <cacheFields count="12">
    <cacheField name="מס' ספק" numFmtId="0">
      <sharedItems containsBlank="1"/>
    </cacheField>
    <cacheField name="שם ספק" numFmtId="0">
      <sharedItems containsBlank="1" containsMixedTypes="1" containsNumber="1" containsInteger="1" minValue="1" maxValue="17" count="16">
        <s v="ישבורג  בע&quot;מ"/>
        <m/>
        <s v="כמות/מס' פעמים שמק'ט הוזמן"/>
        <n v="2"/>
        <n v="1"/>
        <n v="3"/>
        <n v="4"/>
        <n v="15"/>
        <n v="10"/>
        <n v="8"/>
        <n v="11"/>
        <n v="7"/>
        <n v="5"/>
        <n v="17"/>
        <n v="6"/>
        <n v="14"/>
      </sharedItems>
    </cacheField>
    <cacheField name="הזמנת רכש" numFmtId="0">
      <sharedItems containsBlank="1" containsMixedTypes="1" containsNumber="1" minValue="2.72" maxValue="65.099999999999994"/>
    </cacheField>
    <cacheField name="סטטוס הזמנה" numFmtId="0">
      <sharedItems containsBlank="1"/>
    </cacheField>
    <cacheField name="תאריך ההזמנה" numFmtId="0">
      <sharedItems containsNonDate="0" containsDate="1" containsString="0" containsBlank="1" minDate="2024-01-07T00:00:00" maxDate="2024-11-27T00:00:00"/>
    </cacheField>
    <cacheField name="מק'ט" numFmtId="0">
      <sharedItems containsBlank="1" count="52">
        <s v="IE040094"/>
        <s v="IE040206"/>
        <s v="IE040103"/>
        <s v="IE040229"/>
        <s v="IE040102"/>
        <s v="IE040162"/>
        <s v="IE040097"/>
        <s v="IE040130"/>
        <s v="IE040148"/>
        <s v="IE040160"/>
        <s v="IE040092"/>
        <s v="IE040191"/>
        <s v="IE040196"/>
        <s v="IE040091"/>
        <s v="IE040101"/>
        <s v="IE040152"/>
        <s v="IE040161"/>
        <s v="IE040242"/>
        <s v="IE040185"/>
        <s v="IE040070"/>
        <s v="IE040086"/>
        <s v="IE040096"/>
        <s v="IE040187"/>
        <s v="IE040248"/>
        <s v="IE040169"/>
        <s v="IE040190"/>
        <s v="IE040098"/>
        <s v="IE040153"/>
        <s v="IE040156"/>
        <s v="IE040147"/>
        <s v="IE040155"/>
        <s v="IE040192"/>
        <s v="IE040081"/>
        <s v="IE040089"/>
        <s v="IE040080"/>
        <s v="IE040093"/>
        <s v="IE040146"/>
        <s v="IE040149"/>
        <s v="IE040151"/>
        <s v="IE040174"/>
        <s v="IE040184"/>
        <s v="IE040203"/>
        <s v="IE040269"/>
        <s v="IE040276"/>
        <s v="IE040273"/>
        <s v="IE040079"/>
        <s v="IE040085"/>
        <s v="IE040087"/>
        <s v="IE040104"/>
        <s v="IE040095"/>
        <s v="IE040205"/>
        <m/>
      </sharedItems>
    </cacheField>
    <cacheField name="עלות פריט" numFmtId="0">
      <sharedItems containsString="0" containsBlank="1" containsNumber="1" minValue="2.72" maxValue="65.099999999999994"/>
    </cacheField>
    <cacheField name="תאור מוצר" numFmtId="0">
      <sharedItems containsBlank="1" count="52">
        <s v="stud bolt 3/4'' *4-1/4'' B7/2H GALV"/>
        <s v="stud bolt 1-1/8'' *7-1/2'' B7/2H"/>
        <s v="stud bolt 7/8'' * 9'' B7/2H"/>
        <s v="Stud bolt 7/8''*5'' B7/2H Zinc plated (hot deep galv.)"/>
        <s v="stud bolt 7/8'' * 5'' B7/2H"/>
        <s v="stud bolt 3/4 *4-1/2'' B7 + 2 nuts 2H"/>
        <s v="stud bolt 5/8'' * 3-1/2'' B7 + 2 nuts 2H"/>
        <s v="stud bolt 1''*7 1/4'' B7/2H"/>
        <s v="stud bolt 1-1/8'' * 8'' B7/2H"/>
        <s v="Stud bolt 5/8'' * 3-3/4 B7 + 2 nuts 2H"/>
        <s v="stud bolt 5/8''*3-3/4'' B7 + 2 nuts 2H galv"/>
        <s v="stud bolt 5/8''*6 1/2'' B7 + 2 nuts A194 2H galv."/>
        <s v="stud bolt 3/4'' * 6-1/2'' B7+2 nuts 2H galv"/>
        <s v="stud bolt 5/8'' * 3-1/2'' B7/2H galv"/>
        <s v="stud bolt 7/8'' * 7-1/2'' B7/2H"/>
        <s v="stud bolt 3/4'' * 4-1/4'' B7/2H"/>
        <s v="stud bolt 3/4''*4'' B7+2 nuts 2H"/>
        <s v="stud bolt 7/8'' * 5'' B7/2H galv"/>
        <s v="stud bolt 3/4'' *7-1/4'' B7/2H"/>
        <s v="stud bolt 7/8''* 8'' B7 + 2 nuts 2H"/>
        <s v="stud bolt 1-1/8'' * 7-1/4'' B7/2H"/>
        <s v="stud bolt 1-1/4'' * 8-3/4'' B7/2H"/>
        <s v="stud bolt 1'' * 5-3/4'' B7/2H"/>
        <s v="Stud bolts 1-1/8'' * 6-3/4'' B7 + 2 nuts 2H"/>
        <s v="stud bolt 5/8'' * 6'' B7 + 2 nuts 2H"/>
        <s v="stud bolts 3/4''*4 1/2'' B7 + 2 nuts 2H galv."/>
        <s v="stud bolt 5/8'' * 4-1/2'' B7/2H"/>
        <s v="stud bolt 1-1/4'' * 9-1/4'' B7/2H"/>
        <s v="stud bolt 7/8''* 6'' B7 + 2 nuts 2H"/>
        <s v="stud bolt 1-1/4'' * 9'' B7/2H"/>
        <s v="stud bolt 5/8''*4-1/2'' B7/2H galv"/>
        <s v="stud bolt 3/4''*5 1/4'' B7/2H"/>
        <s v="stud bolt 1/2'' * 2-3/4'' B7/2H"/>
        <s v="stud bolt 1-1/8'' * 7'' B7/2H"/>
        <s v="Stud Bolt 5/8''*5'' B7 + 2 nuts 2H"/>
        <s v="stud bolt 7/8'' * 5-1/2'' B7/2H"/>
        <s v="stud bolt 5/8'' * 4'' B7/2H"/>
        <s v="stud bolt 1'' * 7'' B7/2H"/>
        <s v="stud bolt 1'' * 7-1/2'' B7/2H"/>
        <s v="stud bolt 3/4'' *6'' B7/2H"/>
        <s v="stud bolt 3/4'' *5'' B7/2H GALV"/>
        <s v="stud bolt 1-1/2'' * 11'' B7/2H"/>
        <s v="stud bolt 1-3/8'' * 9-1/4'' B7/2H"/>
        <s v="stud bolt 1-3/8'' * 10-1/2'' B7/2H"/>
        <s v="Stud bolts 1-1/4'' * 6-3/4&quot; w/2 nuts A-193 B-7/A-194-2H"/>
        <s v="stud bolt 5/8''*7-3/4'' B7 + 2 nuts 2H"/>
        <s v="stud bolt 1-1/2'' * 9'' B7/2H"/>
        <s v="stud bolt 1-1/4'' * 8'' B7/2H"/>
        <s v="Stud Bolt 1'' * 5'' B7/2H"/>
        <s v="Stud Bolt 3/4 '' 100 mm B7+2H glv"/>
        <s v="stud bolt 3/4'' * 3-1/2'' B7+2 nuts 2H galv"/>
        <m/>
      </sharedItems>
    </cacheField>
    <cacheField name="תאור סעיף תקציבי" numFmtId="0">
      <sharedItems containsBlank="1" count="43">
        <s v="אחזקה מכנית"/>
        <s v="אחזקת מעגן ימי מס' 5"/>
        <s v="בניית שוחה\גמלים לבדיקת אטימות ב"/>
        <s v="הוספת מסנן צפון בבילו"/>
        <s v="הוספת תותחים כיבוי אש בחווה"/>
        <s v="הוצאות בטיחות וכיבוי - הנדסה"/>
        <s v="החלפת והוספת חוצצים ונק שטיפה טר"/>
        <s v="החלפת טבעות קירור מיכל 151 בילו"/>
        <s v="החלפת טבעת קירור במיכל 2"/>
        <s v="החלפת טבעת קצף במיכל 134 טרמינל"/>
        <s v="החלפת מגופים חוצצים כיבוי אש"/>
        <s v="החלפת מחוללי קצף מיכלים עיליים"/>
        <s v="החלפת צנרת כיבוי ב&quot;ש עליון בילו"/>
        <s v="החלפת קו מזוט בנמל הדלק"/>
        <s v="החלפת קווים על מזח הדלק"/>
        <s v="היערכות טיפול שפך דלק טרמינל 24'"/>
        <s v="הסדרת מערך צנרת בחוות המיכלים לב"/>
        <s v="העלאת צנרת כ&quot;א תת&quot;ק לעילי טרמינל"/>
        <s v="העלת קו כיבוי אש היקפית 2024"/>
        <s v="הרכבת 4 ברזי שער בשורש המזח"/>
        <s v="חומרים לתפעול ואחזקה כללית"/>
        <s v="חח&quot;י- קו דלק לת&quot;כ אורות רבין"/>
        <s v="חיבור קו &quot;12 לסעפת קבלה באלרואי"/>
        <s v="חיבור ת&quot;כ אורות יוסף- רכש"/>
        <s v="חישוף מגופים בשוחת קבלה אשדוד"/>
        <s v="מולוך חכם ותיקונים- בילו תל נוף"/>
        <s v="משרד הבטחון- שלוחות8 רמון ועובדה"/>
        <s v="ניקוי מיכל 127 בטרמינל"/>
        <s v="ניקוי מיכל 130 בטרמינל"/>
        <s v="נת&quot;י-נת&quot;צ כביש 4 קטע גהה-מורשה"/>
        <s v="עבודות דחופות בקווי דלק"/>
        <s v="פירוק והסרת צנרת נמל- בטיחות"/>
        <s v="רכבת ישראל-מסילה קטע D- נתב&quot;ג"/>
        <s v="רכש אחזקה מכנית"/>
        <s v="רכש רציפות תפקודית ת.ה באר טוביה"/>
        <s v="שברון-הזרמת קונדנסט קו 6 נחשולים"/>
        <s v="שדרוג מע' כיבוי אש טרמינל"/>
        <s v="שדרוג סעפת גלם באשקלון"/>
        <s v="שיפוץ מיכל 129 בטרמינל"/>
        <s v="שיפוץ מיכל 136"/>
        <s v="שיקום מיכל מים וכ&quot;א קמ&quot;ד גלילות"/>
        <s v="תעלת צנרת לפי שורש המזח"/>
        <m/>
      </sharedItems>
    </cacheField>
    <cacheField name="מטבע ההזמנה" numFmtId="0">
      <sharedItems containsBlank="1"/>
    </cacheField>
    <cacheField name="כמות (ללא סיכום)" numFmtId="0">
      <sharedItems containsString="0" containsBlank="1" containsNumber="1" containsInteger="1" minValue="2" maxValue="660"/>
    </cacheField>
    <cacheField name="סכום (ILS)" numFmtId="0">
      <sharedItems containsString="0" containsBlank="1" containsNumber="1" minValue="10.88" maxValue="153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אביגיל קפרוף" refreshedDate="45630.481939699072" createdVersion="6" refreshedVersion="6" minRefreshableVersion="3" recordCount="105">
  <cacheSource type="worksheet">
    <worksheetSource ref="A1:F106" sheet="א.ט.ם+טרנסטכניקה-הרחבה"/>
  </cacheSource>
  <cacheFields count="6">
    <cacheField name="מק'ט" numFmtId="0">
      <sharedItems count="79">
        <s v="IE010497"/>
        <s v="IE010502"/>
        <s v="IE010351"/>
        <s v="IE012586"/>
        <s v="IE010486"/>
        <s v="IE010500"/>
        <s v="IE010475"/>
        <s v="IE010441"/>
        <s v="IE010452"/>
        <s v="IE010498"/>
        <s v="IE010455"/>
        <s v="IE012914"/>
        <s v="IE010357"/>
        <s v="IE010464"/>
        <s v="IE010499"/>
        <s v="IE010401"/>
        <s v="IE010360"/>
        <s v="IE013259"/>
        <s v="IE010379"/>
        <s v="IE010366"/>
        <s v="IE010481"/>
        <s v="IE013395"/>
        <s v="IE010353"/>
        <s v="IE010365"/>
        <s v="IE010363"/>
        <s v="IE010467"/>
        <s v="IE010488"/>
        <s v="IE012585"/>
        <s v="IE010373"/>
        <s v="IE010447"/>
        <s v="IE010364"/>
        <s v="IE010385"/>
        <s v="IE010466"/>
        <s v="IE012602"/>
        <s v="IE010483"/>
        <s v="IE012588"/>
        <s v="IE010403"/>
        <s v="IE010427"/>
        <s v="IE010438"/>
        <s v="IE010461"/>
        <s v="IE010494"/>
        <s v="IE012642"/>
        <s v="IE010406"/>
        <s v="IE012580"/>
        <s v="IE010328"/>
        <s v="IE010381"/>
        <s v="IE012627"/>
        <s v="IE013256"/>
        <s v="IE013382"/>
        <s v="IE010477"/>
        <s v="IE010348"/>
        <s v="IE010472"/>
        <s v="IE010478"/>
        <s v="IE012587"/>
        <s v="IE012687"/>
        <s v="IE012689"/>
        <s v="IE013219"/>
        <s v="IE013368"/>
        <s v="IE013391"/>
        <s v="IE013392"/>
        <s v="IE010480"/>
        <s v="IE013370"/>
        <s v="IE013394"/>
        <s v="IE010422"/>
        <s v="IE010426"/>
        <s v="IE013385"/>
        <s v="IE013386"/>
        <s v="IE010325"/>
        <s v="IE010415"/>
        <s v="IE013218"/>
        <s v="IE013369"/>
        <s v="IE010575"/>
        <s v="IE010449"/>
        <s v="IE010489"/>
        <s v="IE012688"/>
        <s v="IE010361"/>
        <s v="IE010495"/>
        <s v="IE012654"/>
        <s v="IE013165"/>
      </sharedItems>
    </cacheField>
    <cacheField name="תאור מוצר" numFmtId="0">
      <sharedItems count="79">
        <s v="spiral wound gasket for RF flange 10 ''600#"/>
        <s v="spiral wound gasket for RF flange 6'' #600"/>
        <s v="Gasket klingerit 10 '' c4430 1.5 mm #150 או שוו''ע"/>
        <s v="spiral wound gasket for RF flange 4 ''600#"/>
        <s v="Gasket klingerit 8 '' c4430 1.5 mm #150 או שוו''ע"/>
        <s v="spiral wound gasket for RF flange 8 ''600#"/>
        <s v="Gasket klingerit 6 '' c4430 1.5 mm #150 או שוו''ע"/>
        <s v="Gasket klingerit 24 '' c4430 1.5 mm #150 או שוו''ע"/>
        <s v="Gasket klingerit 3 '' c4430 1.5 mm #150 או שוו''ע"/>
        <s v="spiral wound gasket for RF flange 12 600#"/>
        <s v="Gasket klingerit 3 '' c4430 2 mm #150 או שוו''ע"/>
        <s v="ם לפתח אדם, 3 מ''מ קוטר חיצוני 895 מ''מ קוטר פנימי 760 מ''מ"/>
        <s v="Gasket klingerit 12 '' #150 c4408 th= 1.5 mm או שוו''ע"/>
        <s v="Gasket klingerit 4 '' c4430 1.5 mm #150 או שוו''ע"/>
        <s v="spiral wound gasket for RF flange 2 ''600#"/>
        <s v="Gasket klingerit 2 '' #150 c4408 th= 1.5 mm או שוו''ע"/>
        <s v="Gasket klingerit 12 '' c4408 2mm #150 או שוו''ע"/>
        <s v="spiral wound gasket for RF flange 3&quot; 600#"/>
        <s v="Gasket klingerit 16 '' #150 c4408 th= 1.5 mm או שוו''ע"/>
        <s v="Gasket klingerit 12 '' c4430 2 mm #150 או שוו''ע"/>
        <s v="Gasket klingerit 8 '' #150 c4408 th= 1.5 mm או שוו''ע"/>
        <s v="אטם ויטון מידה 155*185 עובי 6 מ&quot;מ"/>
        <s v="Gasket klingerit 10 '' c4430 1.5 mm #600 או שוו''ע"/>
        <s v="Gasket klingerit 12 '' c4430 1.5 mm #600 או שוו''ע"/>
        <s v="Gasket klingerit 12 '' c4430 1.5 mm #150 או שוו''ע"/>
        <s v="Gasket klingerit 4 '' c4430 2 mm #150 או שוו''ע"/>
        <s v="Gasket klingerit 8 '' c4430 1.5 mm #600 או שוו''ע"/>
        <s v="spiral wound gasket for RF flange 4 ''150#"/>
        <s v="Gasket klingerit 14 '' c4430 1.5 mm #150 או שוו''ע"/>
        <s v="Gasket klingerit 3 '' #150 c4408 th= 1.5 mm או שוו''ע"/>
        <s v="Gasket klingerit 12 '' c4430 1.5 mm #300 או שוו''ע"/>
        <s v="Gasket klingerit 16 '' c4430 1.5 mm #300 או שוו''ע"/>
        <s v="Gasket klingerit 4 '' c4430 1.5 mm #600 או שוו''ע"/>
        <s v="spiral wound gasket for RF flange 6 ''150#"/>
        <s v="Gasket klingerit 8 '' c4408 2mm #150 או שוו''ע"/>
        <s v="spiral wound gasket for RF flange 2 ''150#"/>
        <s v="Gasket klingerit 2 '' c4408 2mm #150 או שוו''ע"/>
        <s v="Gasket klingerit 20 '' c4430 1.5 mm #300 או שוו''ע"/>
        <s v="Gasket klingerit 24 '' c4408 2mm #150 או שוו''ע"/>
        <s v="Gasket klingerit 4 '' c4408 2mm #150 או שוו''ע"/>
        <s v="spiral wound gasket for RF flange 1 ''600#"/>
        <s v="Gasket Spiral Wound 1 '' 150# RF 4.5mm, CGI, SS/CRF"/>
        <s v="Gasket klingerit 2 '' c4430 1.5 mm #150 או שוו''ע"/>
        <s v="spiral wound gasket for RF flange 12 ''300#"/>
        <s v="Gasket klingerit 1 '' c4408 2mm #150 או שוו''ע"/>
        <s v="Gasket klingerit 16 '' c4408 2mm #150 או שוו''ע"/>
        <s v="Gasket klingerit 36 '' #150 R.F ASME B16.47 SERIE A 2 mm"/>
        <s v="spiral wound gasket for RF flange 16 ''600#"/>
        <s v="Gasket klingerit 42 '' c4408 2mm #150 או שוו''ע"/>
        <s v="Gasket klingerit 6 '' c4430 1.5 mm #600 או שוו''ע"/>
        <s v="Gasket klingerit 10 '' c4408 2mm #150 או שוו''ע"/>
        <s v="Gasket klingerit 6 '' c4408 2mm #150 או שוו''ע"/>
        <s v="Gasket klingerit 6 '' c4430 2 mm #150 או שוו''ע"/>
        <s v="spiral wound gasket for RF flange 12 ''150#"/>
        <s v="Gasket klingerit 26 '' #150 R.F ASME B16.47 SERIE A 2 mm"/>
        <s v="Spiral wound gasket for RF flange 20 '' #150"/>
        <s v="Gasket klingerit 4&quot; #150 F.F"/>
        <s v="אטם לפתח אדם חוץ 832,בין חורים 768, 28 חורים בקוטר 23 ממ"/>
        <s v="Gasket klingerit 20'' Flat Face c4430 1.5 mm #300 או שוו''ע"/>
        <s v="Gasket klingerit 14'' Flat Face c4430 1.5 mm #300 או שוו''ע"/>
        <s v="Gasket klingerit 6 '' c4430 2 mm #600 או שוו''ע"/>
        <s v="אטם לפתח אדם חוץ 762,בין חורים 698, 20 חורים בקוטר 19 ממ"/>
        <s v="spiral wound gasket for RF flange 12 '' 900#"/>
        <s v="Gasket klingerit 20 '' #300 c4408 th= 1.5 mm או שוו''ע"/>
        <s v="Gasket klingerit 20 '' c4430 1.5 mm #150 או שוו''ע"/>
        <s v="spiral wound gasket for RF flange 8 '' 900#"/>
        <s v="spiral wound gasket for RF flange 10 '' 900#"/>
        <s v="Gasket klingerit 0.75 '' c4408 2mm #150 או שוו''ע"/>
        <s v="או שוו''ע Gasket klingerit 2.5 inch c4430 1.5 mm #150 RF"/>
        <s v="Gasket klingerit 3&quot; #150 F.F"/>
        <s v="אטם לפתח אדם חוץ 1126,בין חורים 1026, 28 חורים בקוטר 19 ממ"/>
        <s v="מחבר אומן 2 אינץ הברגה חיצונית - זכר NPT"/>
        <s v="Gasket klingerit 3 '' c4408 2mm #150 או שוו''ע"/>
        <s v="Gasket klingerit 8 '' c4430 2 mm #150 או שוו''ע"/>
        <s v="Spiral wound gasket for RF flange 16 '' #300"/>
        <s v="Gasket klingerit 12 '' c4408 2mm #300 או שוו''ע"/>
        <s v="spiral wound gasket for RF flange 1.5 ''600#"/>
        <s v="spiral wound gasket for rf fange 3/4 '' 150#"/>
        <s v="Gasket klingerit 10&quot; 1.5 mm f.f. #150"/>
      </sharedItems>
    </cacheField>
    <cacheField name="שם ספק" numFmtId="0">
      <sharedItems count="2">
        <s v="א.ט.ם. שיווק חלפים"/>
        <s v="טרנסטכניקה בקרה זרימה ואטימה 2001 בע&quot;מ"/>
      </sharedItems>
    </cacheField>
    <cacheField name="סכום של כמות" numFmtId="0">
      <sharedItems containsSemiMixedTypes="0" containsString="0" containsNumber="1" containsInteger="1" minValue="1" maxValue="171"/>
    </cacheField>
    <cacheField name="עלות פריט" numFmtId="0">
      <sharedItems containsSemiMixedTypes="0" containsString="0" containsNumber="1" minValue="1.6" maxValue="328"/>
    </cacheField>
    <cacheField name="סכום של סכום (ILS)" numFmtId="0">
      <sharedItems containsSemiMixedTypes="0" containsString="0" containsNumber="1" minValue="2" maxValue="974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5">
  <r>
    <s v="315010903"/>
    <x v="0"/>
    <x v="0"/>
    <x v="0"/>
    <d v="2024-05-26T00:00:00"/>
    <x v="0"/>
    <n v="2"/>
    <x v="0"/>
    <x v="0"/>
    <s v="ILS"/>
    <n v="1"/>
    <n v="2"/>
    <e v="#N/A"/>
  </r>
  <r>
    <s v="315010903"/>
    <x v="0"/>
    <x v="1"/>
    <x v="0"/>
    <d v="2024-02-19T00:00:00"/>
    <x v="1"/>
    <n v="1.6"/>
    <x v="1"/>
    <x v="1"/>
    <s v="ILS"/>
    <n v="8"/>
    <n v="12.8"/>
    <e v="#N/A"/>
  </r>
  <r>
    <s v="315010903"/>
    <x v="0"/>
    <x v="2"/>
    <x v="0"/>
    <d v="2024-10-28T00:00:00"/>
    <x v="2"/>
    <n v="39"/>
    <x v="2"/>
    <x v="2"/>
    <s v="ILS"/>
    <n v="4"/>
    <n v="156"/>
    <e v="#N/A"/>
  </r>
  <r>
    <s v="315010903"/>
    <x v="0"/>
    <x v="3"/>
    <x v="0"/>
    <d v="2024-11-17T00:00:00"/>
    <x v="3"/>
    <n v="12"/>
    <x v="3"/>
    <x v="3"/>
    <s v="ILS"/>
    <n v="4"/>
    <n v="48"/>
    <e v="#N/A"/>
  </r>
  <r>
    <s v="315010903"/>
    <x v="0"/>
    <x v="4"/>
    <x v="0"/>
    <d v="2024-04-02T00:00:00"/>
    <x v="3"/>
    <n v="12"/>
    <x v="3"/>
    <x v="4"/>
    <s v="ILS"/>
    <n v="60"/>
    <n v="720"/>
    <e v="#N/A"/>
  </r>
  <r>
    <s v="315010903"/>
    <x v="0"/>
    <x v="5"/>
    <x v="0"/>
    <d v="2024-07-08T00:00:00"/>
    <x v="3"/>
    <n v="12"/>
    <x v="3"/>
    <x v="2"/>
    <s v="ILS"/>
    <n v="3"/>
    <n v="36"/>
    <e v="#N/A"/>
  </r>
  <r>
    <s v="315010903"/>
    <x v="0"/>
    <x v="6"/>
    <x v="0"/>
    <d v="2024-11-18T00:00:00"/>
    <x v="3"/>
    <n v="14"/>
    <x v="3"/>
    <x v="5"/>
    <s v="ILS"/>
    <n v="30"/>
    <n v="420"/>
    <e v="#N/A"/>
  </r>
  <r>
    <s v="315010903"/>
    <x v="0"/>
    <x v="7"/>
    <x v="0"/>
    <d v="2024-09-15T00:00:00"/>
    <x v="4"/>
    <n v="24"/>
    <x v="4"/>
    <x v="6"/>
    <s v="ILS"/>
    <n v="8"/>
    <n v="192"/>
    <e v="#N/A"/>
  </r>
  <r>
    <s v="315010903"/>
    <x v="0"/>
    <x v="8"/>
    <x v="0"/>
    <d v="2024-11-18T00:00:00"/>
    <x v="4"/>
    <n v="19"/>
    <x v="4"/>
    <x v="6"/>
    <s v="ILS"/>
    <n v="20"/>
    <n v="380"/>
    <e v="#N/A"/>
  </r>
  <r>
    <s v="315010903"/>
    <x v="0"/>
    <x v="9"/>
    <x v="0"/>
    <d v="2024-07-11T00:00:00"/>
    <x v="5"/>
    <n v="38"/>
    <x v="5"/>
    <x v="2"/>
    <s v="ILS"/>
    <n v="30"/>
    <n v="1140"/>
    <s v="IE010357"/>
  </r>
  <r>
    <s v="315010903"/>
    <x v="0"/>
    <x v="10"/>
    <x v="0"/>
    <d v="2024-11-20T00:00:00"/>
    <x v="5"/>
    <n v="38"/>
    <x v="5"/>
    <x v="2"/>
    <s v="ILS"/>
    <n v="26"/>
    <n v="988"/>
    <s v="IE010357"/>
  </r>
  <r>
    <s v="315010903"/>
    <x v="0"/>
    <x v="11"/>
    <x v="0"/>
    <d v="2024-01-31T00:00:00"/>
    <x v="6"/>
    <n v="49"/>
    <x v="6"/>
    <x v="7"/>
    <s v="ILS"/>
    <n v="8"/>
    <n v="392"/>
    <s v="IE010360"/>
  </r>
  <r>
    <s v="315010903"/>
    <x v="0"/>
    <x v="0"/>
    <x v="0"/>
    <d v="2024-05-26T00:00:00"/>
    <x v="6"/>
    <n v="45"/>
    <x v="6"/>
    <x v="0"/>
    <s v="ILS"/>
    <n v="2"/>
    <n v="90"/>
    <s v="IE010360"/>
  </r>
  <r>
    <s v="315010903"/>
    <x v="0"/>
    <x v="12"/>
    <x v="0"/>
    <d v="2024-08-08T00:00:00"/>
    <x v="6"/>
    <n v="49"/>
    <x v="6"/>
    <x v="2"/>
    <s v="ILS"/>
    <n v="2"/>
    <n v="98"/>
    <s v="IE010360"/>
  </r>
  <r>
    <s v="315010903"/>
    <x v="0"/>
    <x v="13"/>
    <x v="0"/>
    <d v="2024-09-11T00:00:00"/>
    <x v="6"/>
    <n v="49"/>
    <x v="6"/>
    <x v="2"/>
    <s v="ILS"/>
    <n v="20"/>
    <n v="980"/>
    <s v="IE010360"/>
  </r>
  <r>
    <s v="315010903"/>
    <x v="0"/>
    <x v="14"/>
    <x v="0"/>
    <d v="2024-10-08T00:00:00"/>
    <x v="6"/>
    <n v="49"/>
    <x v="6"/>
    <x v="2"/>
    <s v="ILS"/>
    <n v="4"/>
    <n v="196"/>
    <s v="IE010360"/>
  </r>
  <r>
    <s v="315010903"/>
    <x v="0"/>
    <x v="15"/>
    <x v="0"/>
    <d v="2024-04-21T00:00:00"/>
    <x v="7"/>
    <n v="18"/>
    <x v="7"/>
    <x v="3"/>
    <s v="ILS"/>
    <n v="3"/>
    <n v="54"/>
    <e v="#N/A"/>
  </r>
  <r>
    <s v="315010903"/>
    <x v="0"/>
    <x v="16"/>
    <x v="0"/>
    <d v="2024-09-15T00:00:00"/>
    <x v="7"/>
    <n v="19"/>
    <x v="7"/>
    <x v="3"/>
    <s v="ILS"/>
    <n v="2"/>
    <n v="38"/>
    <e v="#N/A"/>
  </r>
  <r>
    <s v="315010903"/>
    <x v="0"/>
    <x v="4"/>
    <x v="0"/>
    <d v="2024-04-02T00:00:00"/>
    <x v="7"/>
    <n v="19"/>
    <x v="7"/>
    <x v="4"/>
    <s v="ILS"/>
    <n v="20"/>
    <n v="380"/>
    <e v="#N/A"/>
  </r>
  <r>
    <s v="315010903"/>
    <x v="0"/>
    <x v="17"/>
    <x v="0"/>
    <d v="2024-08-11T00:00:00"/>
    <x v="8"/>
    <n v="22"/>
    <x v="8"/>
    <x v="8"/>
    <s v="ILS"/>
    <n v="17"/>
    <n v="374"/>
    <e v="#N/A"/>
  </r>
  <r>
    <s v="315010903"/>
    <x v="0"/>
    <x v="18"/>
    <x v="1"/>
    <d v="2024-10-27T00:00:00"/>
    <x v="9"/>
    <n v="23"/>
    <x v="9"/>
    <x v="6"/>
    <s v="ILS"/>
    <n v="6"/>
    <n v="138"/>
    <e v="#N/A"/>
  </r>
  <r>
    <s v="315010903"/>
    <x v="0"/>
    <x v="8"/>
    <x v="0"/>
    <d v="2024-11-18T00:00:00"/>
    <x v="9"/>
    <n v="23"/>
    <x v="9"/>
    <x v="6"/>
    <s v="ILS"/>
    <n v="20"/>
    <n v="460"/>
    <e v="#N/A"/>
  </r>
  <r>
    <s v="315010903"/>
    <x v="0"/>
    <x v="19"/>
    <x v="0"/>
    <d v="2024-04-17T00:00:00"/>
    <x v="10"/>
    <n v="21"/>
    <x v="10"/>
    <x v="9"/>
    <s v="ILS"/>
    <n v="30"/>
    <n v="630"/>
    <e v="#N/A"/>
  </r>
  <r>
    <s v="315010903"/>
    <x v="0"/>
    <x v="6"/>
    <x v="0"/>
    <d v="2024-11-18T00:00:00"/>
    <x v="11"/>
    <n v="23"/>
    <x v="11"/>
    <x v="5"/>
    <s v="ILS"/>
    <n v="20"/>
    <n v="460"/>
    <e v="#N/A"/>
  </r>
  <r>
    <s v="315010903"/>
    <x v="0"/>
    <x v="20"/>
    <x v="0"/>
    <d v="2024-06-09T00:00:00"/>
    <x v="12"/>
    <n v="56"/>
    <x v="12"/>
    <x v="10"/>
    <s v="ILS"/>
    <n v="3"/>
    <n v="168"/>
    <s v="IE010379"/>
  </r>
  <r>
    <s v="315010903"/>
    <x v="0"/>
    <x v="9"/>
    <x v="0"/>
    <d v="2024-07-11T00:00:00"/>
    <x v="12"/>
    <n v="58"/>
    <x v="12"/>
    <x v="2"/>
    <s v="ILS"/>
    <n v="30"/>
    <n v="1740"/>
    <s v="IE010379"/>
  </r>
  <r>
    <s v="315010903"/>
    <x v="0"/>
    <x v="21"/>
    <x v="0"/>
    <d v="2024-09-15T00:00:00"/>
    <x v="13"/>
    <n v="69"/>
    <x v="13"/>
    <x v="11"/>
    <s v="ILS"/>
    <n v="8"/>
    <n v="552"/>
    <e v="#N/A"/>
  </r>
  <r>
    <s v="315010903"/>
    <x v="0"/>
    <x v="17"/>
    <x v="0"/>
    <d v="2024-08-11T00:00:00"/>
    <x v="14"/>
    <n v="34"/>
    <x v="14"/>
    <x v="8"/>
    <s v="ILS"/>
    <n v="15"/>
    <n v="510"/>
    <e v="#N/A"/>
  </r>
  <r>
    <s v="315010903"/>
    <x v="0"/>
    <x v="9"/>
    <x v="0"/>
    <d v="2024-07-11T00:00:00"/>
    <x v="15"/>
    <n v="2.2999999999999998"/>
    <x v="15"/>
    <x v="2"/>
    <s v="ILS"/>
    <n v="30"/>
    <n v="69"/>
    <s v="IE010401"/>
  </r>
  <r>
    <s v="315010903"/>
    <x v="0"/>
    <x v="22"/>
    <x v="2"/>
    <d v="2024-11-25T00:00:00"/>
    <x v="15"/>
    <n v="2.3000000000000003"/>
    <x v="15"/>
    <x v="2"/>
    <s v="ILS"/>
    <n v="14"/>
    <n v="32.200000000000003"/>
    <s v="IE010401"/>
  </r>
  <r>
    <s v="315010903"/>
    <x v="0"/>
    <x v="13"/>
    <x v="0"/>
    <d v="2024-09-11T00:00:00"/>
    <x v="16"/>
    <n v="3.8"/>
    <x v="16"/>
    <x v="2"/>
    <s v="ILS"/>
    <n v="10"/>
    <n v="38"/>
    <s v="IE010403"/>
  </r>
  <r>
    <s v="315010903"/>
    <x v="0"/>
    <x v="23"/>
    <x v="0"/>
    <d v="2024-07-25T00:00:00"/>
    <x v="17"/>
    <n v="1.9"/>
    <x v="17"/>
    <x v="12"/>
    <s v="ILS"/>
    <n v="5"/>
    <n v="9.5"/>
    <e v="#N/A"/>
  </r>
  <r>
    <s v="315010903"/>
    <x v="0"/>
    <x v="24"/>
    <x v="0"/>
    <d v="2024-03-20T00:00:00"/>
    <x v="17"/>
    <n v="1.5"/>
    <x v="17"/>
    <x v="2"/>
    <s v="ILS"/>
    <n v="2"/>
    <n v="3"/>
    <e v="#N/A"/>
  </r>
  <r>
    <s v="315010903"/>
    <x v="0"/>
    <x v="25"/>
    <x v="0"/>
    <d v="2024-05-06T00:00:00"/>
    <x v="17"/>
    <n v="1.9"/>
    <x v="17"/>
    <x v="13"/>
    <s v="ILS"/>
    <n v="2"/>
    <n v="3.8"/>
    <e v="#N/A"/>
  </r>
  <r>
    <s v="315010903"/>
    <x v="0"/>
    <x v="26"/>
    <x v="0"/>
    <d v="2024-04-02T00:00:00"/>
    <x v="18"/>
    <n v="2"/>
    <x v="18"/>
    <x v="3"/>
    <s v="ILS"/>
    <n v="1"/>
    <n v="2"/>
    <s v="IE010415"/>
  </r>
  <r>
    <s v="315010903"/>
    <x v="0"/>
    <x v="27"/>
    <x v="0"/>
    <d v="2024-10-17T00:00:00"/>
    <x v="19"/>
    <n v="49"/>
    <x v="19"/>
    <x v="8"/>
    <s v="ILS"/>
    <n v="2"/>
    <n v="98"/>
    <e v="#N/A"/>
  </r>
  <r>
    <s v="315010903"/>
    <x v="0"/>
    <x v="0"/>
    <x v="0"/>
    <d v="2024-05-26T00:00:00"/>
    <x v="20"/>
    <n v="52"/>
    <x v="20"/>
    <x v="0"/>
    <s v="ILS"/>
    <n v="2"/>
    <n v="104"/>
    <e v="#N/A"/>
  </r>
  <r>
    <s v="315010903"/>
    <x v="0"/>
    <x v="17"/>
    <x v="0"/>
    <d v="2024-08-11T00:00:00"/>
    <x v="21"/>
    <n v="52"/>
    <x v="21"/>
    <x v="8"/>
    <s v="ILS"/>
    <n v="10"/>
    <n v="520"/>
    <e v="#N/A"/>
  </r>
  <r>
    <s v="315010903"/>
    <x v="0"/>
    <x v="28"/>
    <x v="0"/>
    <d v="2024-01-07T00:00:00"/>
    <x v="22"/>
    <n v="142"/>
    <x v="22"/>
    <x v="2"/>
    <s v="ILS"/>
    <n v="10"/>
    <n v="1420"/>
    <e v="#N/A"/>
  </r>
  <r>
    <s v="315010903"/>
    <x v="0"/>
    <x v="6"/>
    <x v="0"/>
    <d v="2024-11-18T00:00:00"/>
    <x v="23"/>
    <n v="55"/>
    <x v="23"/>
    <x v="5"/>
    <s v="ILS"/>
    <n v="70"/>
    <n v="3850"/>
    <e v="#N/A"/>
  </r>
  <r>
    <s v="315010903"/>
    <x v="0"/>
    <x v="10"/>
    <x v="0"/>
    <d v="2024-11-20T00:00:00"/>
    <x v="24"/>
    <n v="3.8"/>
    <x v="24"/>
    <x v="2"/>
    <s v="ILS"/>
    <n v="20"/>
    <n v="76"/>
    <s v="IE010447"/>
  </r>
  <r>
    <s v="315010903"/>
    <x v="0"/>
    <x v="26"/>
    <x v="0"/>
    <d v="2024-04-02T00:00:00"/>
    <x v="25"/>
    <n v="3.5"/>
    <x v="25"/>
    <x v="3"/>
    <s v="ILS"/>
    <n v="2"/>
    <n v="7"/>
    <e v="#N/A"/>
  </r>
  <r>
    <s v="315010903"/>
    <x v="0"/>
    <x v="29"/>
    <x v="0"/>
    <d v="2024-07-14T00:00:00"/>
    <x v="25"/>
    <n v="2.2999999999999998"/>
    <x v="25"/>
    <x v="3"/>
    <s v="ILS"/>
    <n v="4"/>
    <n v="9.1999999999999993"/>
    <e v="#N/A"/>
  </r>
  <r>
    <s v="315010903"/>
    <x v="0"/>
    <x v="30"/>
    <x v="0"/>
    <d v="2024-07-21T00:00:00"/>
    <x v="25"/>
    <n v="2.2999999999999998"/>
    <x v="25"/>
    <x v="3"/>
    <s v="ILS"/>
    <n v="5"/>
    <n v="11.5"/>
    <e v="#N/A"/>
  </r>
  <r>
    <s v="315010903"/>
    <x v="0"/>
    <x v="31"/>
    <x v="0"/>
    <d v="2024-05-06T00:00:00"/>
    <x v="25"/>
    <n v="2.3000000000000003"/>
    <x v="25"/>
    <x v="14"/>
    <s v="ILS"/>
    <n v="24"/>
    <n v="55.2"/>
    <e v="#N/A"/>
  </r>
  <r>
    <s v="315010903"/>
    <x v="0"/>
    <x v="32"/>
    <x v="0"/>
    <d v="2024-04-01T00:00:00"/>
    <x v="25"/>
    <n v="2.2999999999999998"/>
    <x v="25"/>
    <x v="15"/>
    <s v="ILS"/>
    <n v="30"/>
    <n v="69"/>
    <e v="#N/A"/>
  </r>
  <r>
    <s v="315010903"/>
    <x v="0"/>
    <x v="33"/>
    <x v="0"/>
    <d v="2024-05-19T00:00:00"/>
    <x v="25"/>
    <n v="2.2999999999999998"/>
    <x v="25"/>
    <x v="13"/>
    <s v="ILS"/>
    <n v="2"/>
    <n v="4.5999999999999996"/>
    <e v="#N/A"/>
  </r>
  <r>
    <s v="315010903"/>
    <x v="0"/>
    <x v="34"/>
    <x v="0"/>
    <d v="2024-04-02T00:00:00"/>
    <x v="26"/>
    <n v="3.6"/>
    <x v="26"/>
    <x v="16"/>
    <s v="ILS"/>
    <n v="30"/>
    <n v="108"/>
    <e v="#N/A"/>
  </r>
  <r>
    <s v="315010903"/>
    <x v="0"/>
    <x v="35"/>
    <x v="0"/>
    <d v="2024-02-28T00:00:00"/>
    <x v="26"/>
    <n v="2.8"/>
    <x v="26"/>
    <x v="2"/>
    <s v="ILS"/>
    <n v="30"/>
    <n v="84"/>
    <e v="#N/A"/>
  </r>
  <r>
    <s v="315010903"/>
    <x v="0"/>
    <x v="21"/>
    <x v="0"/>
    <d v="2024-09-15T00:00:00"/>
    <x v="27"/>
    <n v="8"/>
    <x v="27"/>
    <x v="11"/>
    <s v="ILS"/>
    <n v="10"/>
    <n v="80"/>
    <e v="#N/A"/>
  </r>
  <r>
    <s v="315010903"/>
    <x v="0"/>
    <x v="36"/>
    <x v="0"/>
    <d v="2024-04-21T00:00:00"/>
    <x v="28"/>
    <n v="3"/>
    <x v="28"/>
    <x v="17"/>
    <s v="ILS"/>
    <n v="20"/>
    <n v="60"/>
    <e v="#N/A"/>
  </r>
  <r>
    <s v="315010903"/>
    <x v="0"/>
    <x v="30"/>
    <x v="0"/>
    <d v="2024-07-21T00:00:00"/>
    <x v="28"/>
    <n v="3"/>
    <x v="28"/>
    <x v="3"/>
    <s v="ILS"/>
    <n v="5"/>
    <n v="15"/>
    <e v="#N/A"/>
  </r>
  <r>
    <s v="315010903"/>
    <x v="0"/>
    <x v="37"/>
    <x v="0"/>
    <d v="2024-03-28T00:00:00"/>
    <x v="28"/>
    <n v="3"/>
    <x v="28"/>
    <x v="18"/>
    <s v="ILS"/>
    <n v="10"/>
    <n v="30"/>
    <e v="#N/A"/>
  </r>
  <r>
    <s v="315010903"/>
    <x v="0"/>
    <x v="38"/>
    <x v="0"/>
    <d v="2024-03-05T00:00:00"/>
    <x v="28"/>
    <n v="3.1999999999999997"/>
    <x v="28"/>
    <x v="19"/>
    <s v="ILS"/>
    <n v="6"/>
    <n v="19.2"/>
    <e v="#N/A"/>
  </r>
  <r>
    <s v="315010903"/>
    <x v="0"/>
    <x v="24"/>
    <x v="0"/>
    <d v="2024-03-20T00:00:00"/>
    <x v="28"/>
    <n v="3"/>
    <x v="28"/>
    <x v="2"/>
    <s v="ILS"/>
    <n v="4"/>
    <n v="12"/>
    <e v="#N/A"/>
  </r>
  <r>
    <s v="315010903"/>
    <x v="0"/>
    <x v="39"/>
    <x v="0"/>
    <d v="2024-09-10T00:00:00"/>
    <x v="28"/>
    <n v="3"/>
    <x v="28"/>
    <x v="2"/>
    <s v="ILS"/>
    <n v="10"/>
    <n v="30"/>
    <e v="#N/A"/>
  </r>
  <r>
    <s v="315010903"/>
    <x v="0"/>
    <x v="40"/>
    <x v="0"/>
    <d v="2024-06-04T00:00:00"/>
    <x v="29"/>
    <n v="3.5"/>
    <x v="29"/>
    <x v="2"/>
    <s v="ILS"/>
    <n v="10"/>
    <n v="35"/>
    <e v="#N/A"/>
  </r>
  <r>
    <s v="315010903"/>
    <x v="0"/>
    <x v="8"/>
    <x v="0"/>
    <d v="2024-11-18T00:00:00"/>
    <x v="29"/>
    <n v="4"/>
    <x v="29"/>
    <x v="6"/>
    <s v="ILS"/>
    <n v="5"/>
    <n v="20"/>
    <e v="#N/A"/>
  </r>
  <r>
    <s v="315010903"/>
    <x v="0"/>
    <x v="41"/>
    <x v="0"/>
    <d v="2024-04-11T00:00:00"/>
    <x v="30"/>
    <n v="3.5"/>
    <x v="30"/>
    <x v="20"/>
    <s v="ILS"/>
    <n v="25"/>
    <n v="87.5"/>
    <e v="#N/A"/>
  </r>
  <r>
    <s v="315010903"/>
    <x v="0"/>
    <x v="2"/>
    <x v="0"/>
    <d v="2024-10-28T00:00:00"/>
    <x v="31"/>
    <n v="12"/>
    <x v="31"/>
    <x v="2"/>
    <s v="ILS"/>
    <n v="4"/>
    <n v="48"/>
    <e v="#N/A"/>
  </r>
  <r>
    <s v="315010903"/>
    <x v="0"/>
    <x v="36"/>
    <x v="0"/>
    <d v="2024-04-21T00:00:00"/>
    <x v="32"/>
    <n v="4.7"/>
    <x v="32"/>
    <x v="17"/>
    <s v="ILS"/>
    <n v="20"/>
    <n v="94"/>
    <e v="#N/A"/>
  </r>
  <r>
    <s v="315010903"/>
    <x v="0"/>
    <x v="42"/>
    <x v="0"/>
    <d v="2024-02-07T00:00:00"/>
    <x v="32"/>
    <n v="4.5"/>
    <x v="32"/>
    <x v="3"/>
    <s v="ILS"/>
    <n v="5"/>
    <n v="22.5"/>
    <e v="#N/A"/>
  </r>
  <r>
    <s v="315010903"/>
    <x v="0"/>
    <x v="15"/>
    <x v="0"/>
    <d v="2024-04-21T00:00:00"/>
    <x v="32"/>
    <n v="4.7"/>
    <x v="32"/>
    <x v="3"/>
    <s v="ILS"/>
    <n v="1"/>
    <n v="4.7"/>
    <e v="#N/A"/>
  </r>
  <r>
    <s v="315010903"/>
    <x v="0"/>
    <x v="43"/>
    <x v="2"/>
    <d v="2024-11-23T00:00:00"/>
    <x v="32"/>
    <n v="4.7"/>
    <x v="32"/>
    <x v="3"/>
    <s v="ILS"/>
    <n v="4"/>
    <n v="18.8"/>
    <e v="#N/A"/>
  </r>
  <r>
    <s v="315010903"/>
    <x v="0"/>
    <x v="4"/>
    <x v="0"/>
    <d v="2024-04-02T00:00:00"/>
    <x v="32"/>
    <n v="4.7"/>
    <x v="32"/>
    <x v="4"/>
    <s v="ILS"/>
    <n v="5"/>
    <n v="23.5"/>
    <e v="#N/A"/>
  </r>
  <r>
    <s v="315010903"/>
    <x v="0"/>
    <x v="44"/>
    <x v="0"/>
    <d v="2024-04-02T00:00:00"/>
    <x v="32"/>
    <n v="4.5"/>
    <x v="32"/>
    <x v="21"/>
    <s v="ILS"/>
    <n v="2"/>
    <n v="9"/>
    <e v="#N/A"/>
  </r>
  <r>
    <s v="315010903"/>
    <x v="0"/>
    <x v="31"/>
    <x v="0"/>
    <d v="2024-05-06T00:00:00"/>
    <x v="32"/>
    <n v="4.7"/>
    <x v="32"/>
    <x v="14"/>
    <s v="ILS"/>
    <n v="1"/>
    <n v="4.7"/>
    <e v="#N/A"/>
  </r>
  <r>
    <s v="315010903"/>
    <x v="0"/>
    <x v="45"/>
    <x v="0"/>
    <d v="2024-02-07T00:00:00"/>
    <x v="32"/>
    <n v="4.5"/>
    <x v="32"/>
    <x v="22"/>
    <s v="ILS"/>
    <n v="8"/>
    <n v="36"/>
    <e v="#N/A"/>
  </r>
  <r>
    <s v="315010903"/>
    <x v="0"/>
    <x v="39"/>
    <x v="0"/>
    <d v="2024-09-10T00:00:00"/>
    <x v="32"/>
    <n v="4.7"/>
    <x v="32"/>
    <x v="2"/>
    <s v="ILS"/>
    <n v="10"/>
    <n v="47"/>
    <e v="#N/A"/>
  </r>
  <r>
    <s v="315010903"/>
    <x v="0"/>
    <x v="46"/>
    <x v="0"/>
    <d v="2024-09-15T00:00:00"/>
    <x v="32"/>
    <n v="4.7"/>
    <x v="32"/>
    <x v="2"/>
    <s v="ILS"/>
    <n v="8"/>
    <n v="37.6"/>
    <e v="#N/A"/>
  </r>
  <r>
    <s v="315010903"/>
    <x v="0"/>
    <x v="25"/>
    <x v="0"/>
    <d v="2024-05-06T00:00:00"/>
    <x v="32"/>
    <n v="4.7"/>
    <x v="32"/>
    <x v="13"/>
    <s v="ILS"/>
    <n v="15"/>
    <n v="70.5"/>
    <e v="#N/A"/>
  </r>
  <r>
    <s v="315010903"/>
    <x v="0"/>
    <x v="8"/>
    <x v="0"/>
    <d v="2024-11-18T00:00:00"/>
    <x v="33"/>
    <n v="7"/>
    <x v="33"/>
    <x v="6"/>
    <s v="ILS"/>
    <n v="5"/>
    <n v="35"/>
    <e v="#N/A"/>
  </r>
  <r>
    <s v="315010903"/>
    <x v="0"/>
    <x v="40"/>
    <x v="0"/>
    <d v="2024-06-04T00:00:00"/>
    <x v="34"/>
    <n v="6.2"/>
    <x v="34"/>
    <x v="2"/>
    <s v="ILS"/>
    <n v="4"/>
    <n v="24.8"/>
    <e v="#N/A"/>
  </r>
  <r>
    <s v="315010903"/>
    <x v="0"/>
    <x v="47"/>
    <x v="0"/>
    <d v="2024-09-15T00:00:00"/>
    <x v="35"/>
    <n v="6.8"/>
    <x v="35"/>
    <x v="2"/>
    <s v="ILS"/>
    <n v="3"/>
    <n v="20.399999999999999"/>
    <e v="#N/A"/>
  </r>
  <r>
    <s v="315010903"/>
    <x v="0"/>
    <x v="9"/>
    <x v="0"/>
    <d v="2024-07-11T00:00:00"/>
    <x v="36"/>
    <n v="14"/>
    <x v="36"/>
    <x v="2"/>
    <s v="ILS"/>
    <n v="30"/>
    <n v="420"/>
    <s v="IE010481"/>
  </r>
  <r>
    <s v="315010903"/>
    <x v="0"/>
    <x v="2"/>
    <x v="0"/>
    <d v="2024-10-28T00:00:00"/>
    <x v="37"/>
    <n v="21"/>
    <x v="37"/>
    <x v="2"/>
    <s v="ILS"/>
    <n v="4"/>
    <n v="84"/>
    <e v="#N/A"/>
  </r>
  <r>
    <s v="315010903"/>
    <x v="0"/>
    <x v="21"/>
    <x v="0"/>
    <d v="2024-09-15T00:00:00"/>
    <x v="37"/>
    <n v="21"/>
    <x v="37"/>
    <x v="11"/>
    <s v="ILS"/>
    <n v="10"/>
    <n v="210"/>
    <e v="#N/A"/>
  </r>
  <r>
    <s v="315010903"/>
    <x v="0"/>
    <x v="37"/>
    <x v="0"/>
    <d v="2024-03-28T00:00:00"/>
    <x v="38"/>
    <n v="8.9"/>
    <x v="38"/>
    <x v="18"/>
    <s v="ILS"/>
    <n v="7"/>
    <n v="62.3"/>
    <e v="#N/A"/>
  </r>
  <r>
    <s v="315010903"/>
    <x v="0"/>
    <x v="44"/>
    <x v="0"/>
    <d v="2024-04-02T00:00:00"/>
    <x v="38"/>
    <n v="12"/>
    <x v="38"/>
    <x v="21"/>
    <s v="ILS"/>
    <n v="15"/>
    <n v="180"/>
    <e v="#N/A"/>
  </r>
  <r>
    <s v="315010903"/>
    <x v="0"/>
    <x v="31"/>
    <x v="0"/>
    <d v="2024-05-06T00:00:00"/>
    <x v="38"/>
    <n v="7.8"/>
    <x v="38"/>
    <x v="14"/>
    <s v="ILS"/>
    <n v="20"/>
    <n v="156"/>
    <e v="#N/A"/>
  </r>
  <r>
    <s v="315010903"/>
    <x v="0"/>
    <x v="32"/>
    <x v="0"/>
    <d v="2024-04-01T00:00:00"/>
    <x v="38"/>
    <n v="8"/>
    <x v="38"/>
    <x v="15"/>
    <s v="ILS"/>
    <n v="8"/>
    <n v="64"/>
    <e v="#N/A"/>
  </r>
  <r>
    <s v="315010903"/>
    <x v="0"/>
    <x v="0"/>
    <x v="0"/>
    <d v="2024-05-26T00:00:00"/>
    <x v="38"/>
    <n v="9.9"/>
    <x v="38"/>
    <x v="0"/>
    <s v="ILS"/>
    <n v="10"/>
    <n v="99"/>
    <e v="#N/A"/>
  </r>
  <r>
    <s v="315010903"/>
    <x v="0"/>
    <x v="39"/>
    <x v="0"/>
    <d v="2024-09-10T00:00:00"/>
    <x v="38"/>
    <n v="9.9"/>
    <x v="38"/>
    <x v="2"/>
    <s v="ILS"/>
    <n v="10"/>
    <n v="99"/>
    <e v="#N/A"/>
  </r>
  <r>
    <s v="315010903"/>
    <x v="0"/>
    <x v="6"/>
    <x v="0"/>
    <d v="2024-11-18T00:00:00"/>
    <x v="38"/>
    <n v="8.4"/>
    <x v="38"/>
    <x v="5"/>
    <s v="ILS"/>
    <n v="12"/>
    <n v="100.8"/>
    <e v="#N/A"/>
  </r>
  <r>
    <s v="315010903"/>
    <x v="0"/>
    <x v="48"/>
    <x v="0"/>
    <d v="2024-10-06T00:00:00"/>
    <x v="39"/>
    <n v="9.57"/>
    <x v="39"/>
    <x v="6"/>
    <s v="ILS"/>
    <n v="2"/>
    <n v="19.14"/>
    <e v="#N/A"/>
  </r>
  <r>
    <s v="315010903"/>
    <x v="0"/>
    <x v="8"/>
    <x v="0"/>
    <d v="2024-11-18T00:00:00"/>
    <x v="39"/>
    <n v="11"/>
    <x v="39"/>
    <x v="6"/>
    <s v="ILS"/>
    <n v="20"/>
    <n v="220"/>
    <e v="#N/A"/>
  </r>
  <r>
    <s v="315010903"/>
    <x v="0"/>
    <x v="49"/>
    <x v="2"/>
    <d v="2024-11-20T00:00:00"/>
    <x v="40"/>
    <n v="4.5"/>
    <x v="40"/>
    <x v="23"/>
    <s v="ILS"/>
    <n v="10"/>
    <n v="45"/>
    <s v="IE010494"/>
  </r>
  <r>
    <s v="315010903"/>
    <x v="0"/>
    <x v="1"/>
    <x v="0"/>
    <d v="2024-02-19T00:00:00"/>
    <x v="41"/>
    <n v="57"/>
    <x v="41"/>
    <x v="1"/>
    <s v="ILS"/>
    <n v="4"/>
    <n v="228"/>
    <s v="IE010497"/>
  </r>
  <r>
    <s v="315010903"/>
    <x v="0"/>
    <x v="50"/>
    <x v="2"/>
    <d v="2024-11-19T00:00:00"/>
    <x v="41"/>
    <n v="48"/>
    <x v="41"/>
    <x v="24"/>
    <s v="ILS"/>
    <n v="4"/>
    <n v="192"/>
    <s v="IE010497"/>
  </r>
  <r>
    <s v="315010903"/>
    <x v="0"/>
    <x v="51"/>
    <x v="0"/>
    <d v="2024-10-15T00:00:00"/>
    <x v="41"/>
    <n v="48"/>
    <x v="41"/>
    <x v="24"/>
    <s v="ILS"/>
    <n v="8"/>
    <n v="384"/>
    <s v="IE010497"/>
  </r>
  <r>
    <s v="315010903"/>
    <x v="0"/>
    <x v="49"/>
    <x v="2"/>
    <d v="2024-11-20T00:00:00"/>
    <x v="41"/>
    <n v="48"/>
    <x v="41"/>
    <x v="23"/>
    <s v="ILS"/>
    <n v="58"/>
    <n v="2784"/>
    <s v="IE010497"/>
  </r>
  <r>
    <s v="315010903"/>
    <x v="0"/>
    <x v="52"/>
    <x v="0"/>
    <d v="2024-11-19T00:00:00"/>
    <x v="41"/>
    <n v="48"/>
    <x v="41"/>
    <x v="25"/>
    <s v="ILS"/>
    <n v="11"/>
    <n v="528"/>
    <s v="IE010497"/>
  </r>
  <r>
    <s v="315010903"/>
    <x v="0"/>
    <x v="53"/>
    <x v="0"/>
    <d v="2024-09-08T00:00:00"/>
    <x v="41"/>
    <n v="48"/>
    <x v="41"/>
    <x v="26"/>
    <s v="ILS"/>
    <n v="4"/>
    <n v="192"/>
    <s v="IE010497"/>
  </r>
  <r>
    <s v="315010903"/>
    <x v="0"/>
    <x v="54"/>
    <x v="0"/>
    <d v="2024-05-28T00:00:00"/>
    <x v="41"/>
    <n v="48"/>
    <x v="41"/>
    <x v="27"/>
    <s v="ILS"/>
    <n v="35"/>
    <n v="1680"/>
    <s v="IE010497"/>
  </r>
  <r>
    <s v="315010903"/>
    <x v="0"/>
    <x v="55"/>
    <x v="0"/>
    <d v="2024-06-27T00:00:00"/>
    <x v="41"/>
    <n v="48"/>
    <x v="41"/>
    <x v="2"/>
    <s v="ILS"/>
    <n v="20"/>
    <n v="960"/>
    <s v="IE010497"/>
  </r>
  <r>
    <s v="315010903"/>
    <x v="0"/>
    <x v="56"/>
    <x v="0"/>
    <d v="2024-09-30T00:00:00"/>
    <x v="41"/>
    <n v="48"/>
    <x v="41"/>
    <x v="6"/>
    <s v="ILS"/>
    <n v="12"/>
    <n v="576"/>
    <s v="IE010497"/>
  </r>
  <r>
    <s v="315010903"/>
    <x v="0"/>
    <x v="57"/>
    <x v="0"/>
    <d v="2024-02-29T00:00:00"/>
    <x v="41"/>
    <n v="48"/>
    <x v="41"/>
    <x v="6"/>
    <s v="ILS"/>
    <n v="2"/>
    <n v="96"/>
    <s v="IE010497"/>
  </r>
  <r>
    <s v="315010903"/>
    <x v="0"/>
    <x v="58"/>
    <x v="0"/>
    <d v="2024-08-22T00:00:00"/>
    <x v="41"/>
    <n v="48"/>
    <x v="41"/>
    <x v="6"/>
    <s v="ILS"/>
    <n v="5"/>
    <n v="240"/>
    <s v="IE010497"/>
  </r>
  <r>
    <s v="315010903"/>
    <x v="0"/>
    <x v="59"/>
    <x v="0"/>
    <d v="2024-09-11T00:00:00"/>
    <x v="41"/>
    <n v="48"/>
    <x v="41"/>
    <x v="6"/>
    <s v="ILS"/>
    <n v="8"/>
    <n v="384"/>
    <s v="IE010497"/>
  </r>
  <r>
    <s v="315010903"/>
    <x v="0"/>
    <x v="1"/>
    <x v="0"/>
    <d v="2024-02-19T00:00:00"/>
    <x v="42"/>
    <n v="58"/>
    <x v="42"/>
    <x v="1"/>
    <s v="ILS"/>
    <n v="4"/>
    <n v="232"/>
    <s v="IE010498"/>
  </r>
  <r>
    <s v="315010903"/>
    <x v="0"/>
    <x v="50"/>
    <x v="2"/>
    <d v="2024-11-19T00:00:00"/>
    <x v="42"/>
    <n v="58"/>
    <x v="42"/>
    <x v="24"/>
    <s v="ILS"/>
    <n v="2"/>
    <n v="116"/>
    <s v="IE010498"/>
  </r>
  <r>
    <s v="315010903"/>
    <x v="0"/>
    <x v="60"/>
    <x v="0"/>
    <d v="2024-01-10T00:00:00"/>
    <x v="42"/>
    <n v="58"/>
    <x v="42"/>
    <x v="28"/>
    <s v="ILS"/>
    <n v="1"/>
    <n v="58"/>
    <s v="IE010498"/>
  </r>
  <r>
    <s v="315010903"/>
    <x v="0"/>
    <x v="52"/>
    <x v="0"/>
    <d v="2024-11-19T00:00:00"/>
    <x v="42"/>
    <n v="58"/>
    <x v="42"/>
    <x v="25"/>
    <s v="ILS"/>
    <n v="5"/>
    <n v="290"/>
    <s v="IE010498"/>
  </r>
  <r>
    <s v="315010903"/>
    <x v="0"/>
    <x v="55"/>
    <x v="0"/>
    <d v="2024-06-27T00:00:00"/>
    <x v="42"/>
    <n v="58"/>
    <x v="42"/>
    <x v="2"/>
    <s v="ILS"/>
    <n v="20"/>
    <n v="1160"/>
    <s v="IE010498"/>
  </r>
  <r>
    <s v="315010903"/>
    <x v="0"/>
    <x v="58"/>
    <x v="0"/>
    <d v="2024-08-22T00:00:00"/>
    <x v="42"/>
    <n v="58"/>
    <x v="42"/>
    <x v="6"/>
    <s v="ILS"/>
    <n v="5"/>
    <n v="290"/>
    <s v="IE010498"/>
  </r>
  <r>
    <s v="315010903"/>
    <x v="0"/>
    <x v="61"/>
    <x v="0"/>
    <d v="2024-02-07T00:00:00"/>
    <x v="42"/>
    <n v="58"/>
    <x v="42"/>
    <x v="6"/>
    <s v="ILS"/>
    <n v="20"/>
    <n v="1160"/>
    <s v="IE010498"/>
  </r>
  <r>
    <s v="315010903"/>
    <x v="0"/>
    <x v="57"/>
    <x v="0"/>
    <d v="2024-02-29T00:00:00"/>
    <x v="42"/>
    <n v="58"/>
    <x v="42"/>
    <x v="6"/>
    <s v="ILS"/>
    <n v="4"/>
    <n v="232"/>
    <s v="IE010498"/>
  </r>
  <r>
    <s v="315010903"/>
    <x v="0"/>
    <x v="1"/>
    <x v="0"/>
    <d v="2024-02-19T00:00:00"/>
    <x v="43"/>
    <n v="9.7999999999999989"/>
    <x v="43"/>
    <x v="1"/>
    <s v="ILS"/>
    <n v="3"/>
    <n v="29.4"/>
    <s v="IE010499"/>
  </r>
  <r>
    <s v="315010903"/>
    <x v="0"/>
    <x v="49"/>
    <x v="2"/>
    <d v="2024-11-20T00:00:00"/>
    <x v="43"/>
    <n v="8.9"/>
    <x v="43"/>
    <x v="23"/>
    <s v="ILS"/>
    <n v="32"/>
    <n v="284.8"/>
    <s v="IE010499"/>
  </r>
  <r>
    <s v="315010903"/>
    <x v="0"/>
    <x v="54"/>
    <x v="0"/>
    <d v="2024-05-28T00:00:00"/>
    <x v="43"/>
    <n v="8.9"/>
    <x v="43"/>
    <x v="27"/>
    <s v="ILS"/>
    <n v="20"/>
    <n v="178"/>
    <s v="IE010499"/>
  </r>
  <r>
    <s v="315010903"/>
    <x v="0"/>
    <x v="1"/>
    <x v="0"/>
    <d v="2024-02-19T00:00:00"/>
    <x v="44"/>
    <n v="42"/>
    <x v="44"/>
    <x v="1"/>
    <s v="ILS"/>
    <n v="18"/>
    <n v="756"/>
    <s v="IE010500"/>
  </r>
  <r>
    <s v="315010903"/>
    <x v="0"/>
    <x v="62"/>
    <x v="0"/>
    <d v="2024-10-15T00:00:00"/>
    <x v="44"/>
    <n v="34.9"/>
    <x v="44"/>
    <x v="24"/>
    <s v="ILS"/>
    <n v="6"/>
    <n v="209.4"/>
    <s v="IE010500"/>
  </r>
  <r>
    <s v="315010903"/>
    <x v="0"/>
    <x v="54"/>
    <x v="0"/>
    <d v="2024-05-28T00:00:00"/>
    <x v="44"/>
    <n v="34.9"/>
    <x v="44"/>
    <x v="27"/>
    <s v="ILS"/>
    <n v="12"/>
    <n v="418.8"/>
    <s v="IE010500"/>
  </r>
  <r>
    <s v="315010903"/>
    <x v="0"/>
    <x v="55"/>
    <x v="0"/>
    <d v="2024-06-27T00:00:00"/>
    <x v="44"/>
    <n v="34.9"/>
    <x v="44"/>
    <x v="2"/>
    <s v="ILS"/>
    <n v="20"/>
    <n v="698"/>
    <s v="IE010500"/>
  </r>
  <r>
    <s v="315010903"/>
    <x v="0"/>
    <x v="61"/>
    <x v="0"/>
    <d v="2024-02-07T00:00:00"/>
    <x v="44"/>
    <n v="42"/>
    <x v="44"/>
    <x v="6"/>
    <s v="ILS"/>
    <n v="22"/>
    <n v="924"/>
    <s v="IE010500"/>
  </r>
  <r>
    <s v="315010903"/>
    <x v="0"/>
    <x v="48"/>
    <x v="0"/>
    <d v="2024-10-06T00:00:00"/>
    <x v="44"/>
    <n v="34.9"/>
    <x v="44"/>
    <x v="6"/>
    <s v="ILS"/>
    <n v="2"/>
    <n v="69.8"/>
    <s v="IE010500"/>
  </r>
  <r>
    <s v="315010903"/>
    <x v="0"/>
    <x v="63"/>
    <x v="0"/>
    <d v="2024-08-13T00:00:00"/>
    <x v="45"/>
    <n v="27.9"/>
    <x v="45"/>
    <x v="29"/>
    <s v="ILS"/>
    <n v="8"/>
    <n v="223.2"/>
    <s v="IE010502"/>
  </r>
  <r>
    <s v="315010903"/>
    <x v="0"/>
    <x v="1"/>
    <x v="0"/>
    <d v="2024-02-19T00:00:00"/>
    <x v="45"/>
    <n v="34"/>
    <x v="45"/>
    <x v="1"/>
    <s v="ILS"/>
    <n v="5"/>
    <n v="170"/>
    <s v="IE010502"/>
  </r>
  <r>
    <s v="315010903"/>
    <x v="0"/>
    <x v="62"/>
    <x v="0"/>
    <d v="2024-10-15T00:00:00"/>
    <x v="45"/>
    <n v="27.9"/>
    <x v="45"/>
    <x v="24"/>
    <s v="ILS"/>
    <n v="4"/>
    <n v="111.6"/>
    <s v="IE010502"/>
  </r>
  <r>
    <s v="315010903"/>
    <x v="0"/>
    <x v="49"/>
    <x v="2"/>
    <d v="2024-11-20T00:00:00"/>
    <x v="45"/>
    <n v="27.9"/>
    <x v="45"/>
    <x v="23"/>
    <s v="ILS"/>
    <n v="104"/>
    <n v="2901.6"/>
    <s v="IE010502"/>
  </r>
  <r>
    <s v="315010903"/>
    <x v="0"/>
    <x v="54"/>
    <x v="0"/>
    <d v="2024-05-28T00:00:00"/>
    <x v="45"/>
    <n v="27.900000000000002"/>
    <x v="45"/>
    <x v="27"/>
    <s v="ILS"/>
    <n v="12"/>
    <n v="334.8"/>
    <s v="IE010502"/>
  </r>
  <r>
    <s v="315010903"/>
    <x v="0"/>
    <x v="64"/>
    <x v="0"/>
    <d v="2024-05-27T00:00:00"/>
    <x v="45"/>
    <n v="27.9"/>
    <x v="45"/>
    <x v="2"/>
    <s v="ILS"/>
    <n v="2"/>
    <n v="55.8"/>
    <s v="IE010502"/>
  </r>
  <r>
    <s v="315010903"/>
    <x v="0"/>
    <x v="55"/>
    <x v="0"/>
    <d v="2024-06-27T00:00:00"/>
    <x v="45"/>
    <n v="27.9"/>
    <x v="45"/>
    <x v="2"/>
    <s v="ILS"/>
    <n v="20"/>
    <n v="558"/>
    <s v="IE010502"/>
  </r>
  <r>
    <s v="315010903"/>
    <x v="0"/>
    <x v="65"/>
    <x v="0"/>
    <d v="2024-08-08T00:00:00"/>
    <x v="46"/>
    <n v="53"/>
    <x v="46"/>
    <x v="30"/>
    <s v="ILS"/>
    <n v="4"/>
    <n v="212"/>
    <s v="IE012580"/>
  </r>
  <r>
    <s v="315010903"/>
    <x v="0"/>
    <x v="66"/>
    <x v="0"/>
    <d v="2024-08-13T00:00:00"/>
    <x v="46"/>
    <n v="64"/>
    <x v="46"/>
    <x v="31"/>
    <s v="ILS"/>
    <n v="2"/>
    <n v="128"/>
    <s v="IE012580"/>
  </r>
  <r>
    <s v="315010903"/>
    <x v="0"/>
    <x v="67"/>
    <x v="0"/>
    <d v="2024-06-18T00:00:00"/>
    <x v="46"/>
    <n v="64"/>
    <x v="46"/>
    <x v="2"/>
    <s v="ILS"/>
    <n v="3"/>
    <n v="192"/>
    <s v="IE012580"/>
  </r>
  <r>
    <s v="315010903"/>
    <x v="0"/>
    <x v="1"/>
    <x v="0"/>
    <d v="2024-02-19T00:00:00"/>
    <x v="47"/>
    <n v="17.899999999999999"/>
    <x v="47"/>
    <x v="1"/>
    <s v="ILS"/>
    <n v="5"/>
    <n v="89.5"/>
    <s v="IE012585"/>
  </r>
  <r>
    <s v="315010903"/>
    <x v="0"/>
    <x v="68"/>
    <x v="0"/>
    <d v="2024-08-05T00:00:00"/>
    <x v="47"/>
    <n v="17.899999999999999"/>
    <x v="47"/>
    <x v="32"/>
    <s v="ILS"/>
    <n v="4"/>
    <n v="71.599999999999994"/>
    <s v="IE012585"/>
  </r>
  <r>
    <s v="315010903"/>
    <x v="0"/>
    <x v="49"/>
    <x v="2"/>
    <d v="2024-11-20T00:00:00"/>
    <x v="47"/>
    <n v="17.900000000000002"/>
    <x v="47"/>
    <x v="23"/>
    <s v="ILS"/>
    <n v="12"/>
    <n v="214.8"/>
    <s v="IE012585"/>
  </r>
  <r>
    <s v="315010903"/>
    <x v="0"/>
    <x v="1"/>
    <x v="0"/>
    <d v="2024-02-19T00:00:00"/>
    <x v="48"/>
    <n v="22"/>
    <x v="48"/>
    <x v="1"/>
    <s v="ILS"/>
    <n v="3"/>
    <n v="66"/>
    <s v="IE012586"/>
  </r>
  <r>
    <s v="315010903"/>
    <x v="0"/>
    <x v="62"/>
    <x v="0"/>
    <d v="2024-10-15T00:00:00"/>
    <x v="48"/>
    <n v="18.5"/>
    <x v="48"/>
    <x v="24"/>
    <s v="ILS"/>
    <n v="2"/>
    <n v="37"/>
    <s v="IE012586"/>
  </r>
  <r>
    <s v="315010903"/>
    <x v="0"/>
    <x v="68"/>
    <x v="0"/>
    <d v="2024-08-05T00:00:00"/>
    <x v="48"/>
    <n v="18.5"/>
    <x v="48"/>
    <x v="32"/>
    <s v="ILS"/>
    <n v="4"/>
    <n v="74"/>
    <s v="IE012586"/>
  </r>
  <r>
    <s v="315010903"/>
    <x v="0"/>
    <x v="49"/>
    <x v="2"/>
    <d v="2024-11-20T00:00:00"/>
    <x v="48"/>
    <n v="18.5"/>
    <x v="48"/>
    <x v="23"/>
    <s v="ILS"/>
    <n v="24"/>
    <n v="444"/>
    <s v="IE012586"/>
  </r>
  <r>
    <s v="315010903"/>
    <x v="0"/>
    <x v="52"/>
    <x v="0"/>
    <d v="2024-11-19T00:00:00"/>
    <x v="48"/>
    <n v="18.5"/>
    <x v="48"/>
    <x v="25"/>
    <s v="ILS"/>
    <n v="2"/>
    <n v="37"/>
    <s v="IE012586"/>
  </r>
  <r>
    <s v="315010903"/>
    <x v="0"/>
    <x v="54"/>
    <x v="0"/>
    <d v="2024-05-28T00:00:00"/>
    <x v="48"/>
    <n v="18.5"/>
    <x v="48"/>
    <x v="27"/>
    <s v="ILS"/>
    <n v="12"/>
    <n v="222"/>
    <s v="IE012586"/>
  </r>
  <r>
    <s v="315010903"/>
    <x v="0"/>
    <x v="64"/>
    <x v="0"/>
    <d v="2024-05-27T00:00:00"/>
    <x v="48"/>
    <n v="18.5"/>
    <x v="48"/>
    <x v="2"/>
    <s v="ILS"/>
    <n v="6"/>
    <n v="111"/>
    <s v="IE012586"/>
  </r>
  <r>
    <s v="315010903"/>
    <x v="0"/>
    <x v="55"/>
    <x v="0"/>
    <d v="2024-06-27T00:00:00"/>
    <x v="48"/>
    <n v="18.5"/>
    <x v="48"/>
    <x v="2"/>
    <s v="ILS"/>
    <n v="20"/>
    <n v="370"/>
    <s v="IE012586"/>
  </r>
  <r>
    <s v="315010903"/>
    <x v="0"/>
    <x v="69"/>
    <x v="0"/>
    <d v="2024-01-07T00:00:00"/>
    <x v="48"/>
    <n v="18.5"/>
    <x v="48"/>
    <x v="6"/>
    <s v="ILS"/>
    <n v="12"/>
    <n v="222"/>
    <s v="IE012586"/>
  </r>
  <r>
    <s v="315010903"/>
    <x v="0"/>
    <x v="66"/>
    <x v="0"/>
    <d v="2024-08-13T00:00:00"/>
    <x v="49"/>
    <n v="52"/>
    <x v="49"/>
    <x v="31"/>
    <s v="ILS"/>
    <n v="4"/>
    <n v="208"/>
    <s v="IE012587"/>
  </r>
  <r>
    <s v="315010903"/>
    <x v="0"/>
    <x v="1"/>
    <x v="0"/>
    <d v="2024-02-19T00:00:00"/>
    <x v="50"/>
    <n v="9.5"/>
    <x v="50"/>
    <x v="1"/>
    <s v="ILS"/>
    <n v="4"/>
    <n v="38"/>
    <s v="IE012588"/>
  </r>
  <r>
    <s v="315010903"/>
    <x v="0"/>
    <x v="52"/>
    <x v="0"/>
    <d v="2024-11-19T00:00:00"/>
    <x v="50"/>
    <n v="7.8999999999999995"/>
    <x v="50"/>
    <x v="25"/>
    <s v="ILS"/>
    <n v="9"/>
    <n v="71.099999999999994"/>
    <s v="IE012588"/>
  </r>
  <r>
    <s v="315010903"/>
    <x v="0"/>
    <x v="1"/>
    <x v="0"/>
    <d v="2024-02-19T00:00:00"/>
    <x v="51"/>
    <n v="29"/>
    <x v="51"/>
    <x v="1"/>
    <s v="ILS"/>
    <n v="3"/>
    <n v="87"/>
    <s v="IE012602"/>
  </r>
  <r>
    <s v="315010903"/>
    <x v="0"/>
    <x v="49"/>
    <x v="2"/>
    <d v="2024-11-20T00:00:00"/>
    <x v="51"/>
    <n v="25.9"/>
    <x v="51"/>
    <x v="23"/>
    <s v="ILS"/>
    <n v="4"/>
    <n v="103.6"/>
    <s v="IE012602"/>
  </r>
  <r>
    <s v="315010903"/>
    <x v="0"/>
    <x v="70"/>
    <x v="0"/>
    <d v="2024-06-18T00:00:00"/>
    <x v="51"/>
    <n v="27"/>
    <x v="51"/>
    <x v="33"/>
    <s v="ILS"/>
    <n v="8"/>
    <n v="216"/>
    <s v="IE012602"/>
  </r>
  <r>
    <s v="315010903"/>
    <x v="0"/>
    <x v="21"/>
    <x v="0"/>
    <d v="2024-09-15T00:00:00"/>
    <x v="52"/>
    <n v="216"/>
    <x v="52"/>
    <x v="11"/>
    <s v="ILS"/>
    <n v="6"/>
    <n v="1296"/>
    <e v="#N/A"/>
  </r>
  <r>
    <s v="315010903"/>
    <x v="0"/>
    <x v="1"/>
    <x v="0"/>
    <d v="2024-02-19T00:00:00"/>
    <x v="53"/>
    <n v="6.2"/>
    <x v="53"/>
    <x v="1"/>
    <s v="ILS"/>
    <n v="10"/>
    <n v="62"/>
    <s v="IE012642"/>
  </r>
  <r>
    <s v="315010903"/>
    <x v="0"/>
    <x v="21"/>
    <x v="0"/>
    <d v="2024-09-15T00:00:00"/>
    <x v="54"/>
    <n v="124"/>
    <x v="54"/>
    <x v="11"/>
    <s v="ILS"/>
    <n v="4"/>
    <n v="496"/>
    <e v="#N/A"/>
  </r>
  <r>
    <s v="315010903"/>
    <x v="0"/>
    <x v="70"/>
    <x v="0"/>
    <d v="2024-06-18T00:00:00"/>
    <x v="55"/>
    <n v="94"/>
    <x v="55"/>
    <x v="33"/>
    <s v="ILS"/>
    <n v="4"/>
    <n v="376"/>
    <e v="#N/A"/>
  </r>
  <r>
    <s v="315010903"/>
    <x v="0"/>
    <x v="71"/>
    <x v="0"/>
    <d v="2024-01-30T00:00:00"/>
    <x v="56"/>
    <n v="149"/>
    <x v="56"/>
    <x v="2"/>
    <s v="ILS"/>
    <n v="40"/>
    <n v="5960"/>
    <e v="#N/A"/>
  </r>
  <r>
    <s v="315010903"/>
    <x v="0"/>
    <x v="72"/>
    <x v="0"/>
    <d v="2024-08-14T00:00:00"/>
    <x v="56"/>
    <n v="149"/>
    <x v="56"/>
    <x v="2"/>
    <s v="ILS"/>
    <n v="20"/>
    <n v="2980"/>
    <e v="#N/A"/>
  </r>
  <r>
    <s v="315010903"/>
    <x v="0"/>
    <x v="73"/>
    <x v="0"/>
    <d v="2024-05-13T00:00:00"/>
    <x v="57"/>
    <n v="6.5"/>
    <x v="57"/>
    <x v="14"/>
    <s v="ILS"/>
    <n v="1"/>
    <n v="6.5"/>
    <e v="#N/A"/>
  </r>
  <r>
    <s v="315010903"/>
    <x v="0"/>
    <x v="74"/>
    <x v="0"/>
    <d v="2024-10-21T00:00:00"/>
    <x v="58"/>
    <n v="9"/>
    <x v="58"/>
    <x v="12"/>
    <s v="ILS"/>
    <n v="4"/>
    <n v="36"/>
    <e v="#N/A"/>
  </r>
  <r>
    <s v="315010903"/>
    <x v="0"/>
    <x v="55"/>
    <x v="0"/>
    <d v="2024-06-27T00:00:00"/>
    <x v="59"/>
    <n v="84"/>
    <x v="59"/>
    <x v="2"/>
    <s v="ILS"/>
    <n v="6"/>
    <n v="504"/>
    <s v="IE013256"/>
  </r>
  <r>
    <s v="315010903"/>
    <x v="0"/>
    <x v="49"/>
    <x v="2"/>
    <d v="2024-11-20T00:00:00"/>
    <x v="60"/>
    <n v="13.2"/>
    <x v="60"/>
    <x v="23"/>
    <s v="ILS"/>
    <n v="32"/>
    <n v="422.4"/>
    <s v="IE013259"/>
  </r>
  <r>
    <s v="315010903"/>
    <x v="0"/>
    <x v="75"/>
    <x v="0"/>
    <d v="2024-09-08T00:00:00"/>
    <x v="60"/>
    <n v="13.200000000000001"/>
    <x v="60"/>
    <x v="2"/>
    <s v="ILS"/>
    <n v="3"/>
    <n v="39.6"/>
    <s v="IE013259"/>
  </r>
  <r>
    <s v="315010903"/>
    <x v="0"/>
    <x v="76"/>
    <x v="0"/>
    <d v="2024-07-02T00:00:00"/>
    <x v="61"/>
    <n v="210"/>
    <x v="61"/>
    <x v="13"/>
    <s v="ILS"/>
    <n v="4"/>
    <n v="840"/>
    <e v="#N/A"/>
  </r>
  <r>
    <s v="315010903"/>
    <x v="0"/>
    <x v="76"/>
    <x v="0"/>
    <d v="2024-07-02T00:00:00"/>
    <x v="62"/>
    <n v="320"/>
    <x v="62"/>
    <x v="13"/>
    <s v="ILS"/>
    <n v="1"/>
    <n v="320"/>
    <e v="#N/A"/>
  </r>
  <r>
    <s v="315010903"/>
    <x v="0"/>
    <x v="76"/>
    <x v="0"/>
    <d v="2024-07-02T00:00:00"/>
    <x v="63"/>
    <n v="180"/>
    <x v="63"/>
    <x v="13"/>
    <s v="ILS"/>
    <n v="3"/>
    <n v="540"/>
    <e v="#N/A"/>
  </r>
  <r>
    <s v="315010903"/>
    <x v="0"/>
    <x v="21"/>
    <x v="0"/>
    <d v="2024-09-15T00:00:00"/>
    <x v="64"/>
    <n v="328"/>
    <x v="64"/>
    <x v="11"/>
    <s v="ILS"/>
    <n v="6"/>
    <n v="1968"/>
    <e v="#N/A"/>
  </r>
  <r>
    <s v="315010903"/>
    <x v="0"/>
    <x v="77"/>
    <x v="0"/>
    <d v="2024-08-25T00:00:00"/>
    <x v="65"/>
    <n v="56"/>
    <x v="65"/>
    <x v="6"/>
    <s v="ILS"/>
    <n v="2"/>
    <n v="112"/>
    <e v="#N/A"/>
  </r>
  <r>
    <s v="315010903"/>
    <x v="0"/>
    <x v="77"/>
    <x v="0"/>
    <d v="2024-08-25T00:00:00"/>
    <x v="66"/>
    <n v="76"/>
    <x v="66"/>
    <x v="6"/>
    <s v="ILS"/>
    <n v="2"/>
    <n v="152"/>
    <e v="#N/A"/>
  </r>
  <r>
    <s v="315010903"/>
    <x v="0"/>
    <x v="6"/>
    <x v="0"/>
    <d v="2024-11-18T00:00:00"/>
    <x v="67"/>
    <n v="49"/>
    <x v="67"/>
    <x v="5"/>
    <s v="ILS"/>
    <n v="4"/>
    <n v="196"/>
    <e v="#N/A"/>
  </r>
  <r>
    <s v="315010903"/>
    <x v="0"/>
    <x v="6"/>
    <x v="0"/>
    <d v="2024-11-18T00:00:00"/>
    <x v="68"/>
    <n v="28"/>
    <x v="68"/>
    <x v="5"/>
    <s v="ILS"/>
    <n v="4"/>
    <n v="112"/>
    <e v="#N/A"/>
  </r>
  <r>
    <s v="315010903"/>
    <x v="0"/>
    <x v="78"/>
    <x v="0"/>
    <d v="2024-09-30T00:00:00"/>
    <x v="69"/>
    <n v="89"/>
    <x v="69"/>
    <x v="6"/>
    <s v="ILS"/>
    <n v="3"/>
    <n v="267"/>
    <e v="#N/A"/>
  </r>
  <r>
    <s v="315010903"/>
    <x v="0"/>
    <x v="79"/>
    <x v="0"/>
    <d v="2024-09-29T00:00:00"/>
    <x v="70"/>
    <n v="74"/>
    <x v="70"/>
    <x v="2"/>
    <s v="ILS"/>
    <n v="30"/>
    <n v="2220"/>
    <e v="#N/A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9">
  <r>
    <s v="315092008"/>
    <x v="0"/>
    <s v="PO24001837"/>
    <s v="סגורה"/>
    <d v="2024-11-10T00:00:00"/>
    <x v="0"/>
    <n v="37.5"/>
    <x v="0"/>
    <s v="רכש אחזקה מכנית"/>
    <d v="2025-02-02T00:00:00"/>
    <s v="ILS"/>
    <n v="8"/>
    <n v="300"/>
    <s v="IE010360"/>
  </r>
  <r>
    <s v="315092008"/>
    <x v="0"/>
    <s v="PO24001559"/>
    <s v="סגורה"/>
    <d v="2024-09-15T00:00:00"/>
    <x v="1"/>
    <n v="4.8"/>
    <x v="1"/>
    <s v="הוספת מסנן צפון בבילו"/>
    <d v="2024-10-31T00:00:00"/>
    <s v="ILS"/>
    <n v="4"/>
    <n v="19.2"/>
    <s v="IE010403"/>
  </r>
  <r>
    <s v="315092008"/>
    <x v="0"/>
    <s v="PO24000133"/>
    <s v="סגורה"/>
    <d v="2024-01-23T00:00:00"/>
    <x v="2"/>
    <n v="5"/>
    <x v="2"/>
    <s v="שברון-הזרמת קונדנסט קו 6 נחשולים"/>
    <d v="2024-02-14T00:00:00"/>
    <s v="ILS"/>
    <n v="2"/>
    <n v="10"/>
    <s v="IE010495"/>
  </r>
  <r>
    <s v="315092008"/>
    <x v="0"/>
    <s v="PO24001052"/>
    <s v="סגורה"/>
    <d v="2024-06-18T00:00:00"/>
    <x v="3"/>
    <n v="49.6"/>
    <x v="3"/>
    <s v="רכש אחזקה מכנית"/>
    <d v="2024-07-09T00:00:00"/>
    <s v="ILS"/>
    <n v="10"/>
    <n v="496"/>
    <s v="IE010497"/>
  </r>
  <r>
    <s v="315092008"/>
    <x v="0"/>
    <s v="PO24001412"/>
    <s v="סגורה"/>
    <d v="2024-08-22T00:00:00"/>
    <x v="3"/>
    <n v="49.599999999999994"/>
    <x v="3"/>
    <s v="שברון-הזרמת קונדנסט קו 6 נחשולים"/>
    <d v="2024-09-30T00:00:00"/>
    <s v="ILS"/>
    <n v="18"/>
    <n v="892.8"/>
    <s v="IE010497"/>
  </r>
  <r>
    <s v="315092008"/>
    <x v="0"/>
    <s v="PO24001052"/>
    <s v="סגורה"/>
    <d v="2024-06-18T00:00:00"/>
    <x v="4"/>
    <n v="60.45"/>
    <x v="4"/>
    <s v="רכש אחזקה מכנית"/>
    <d v="2024-07-09T00:00:00"/>
    <s v="ILS"/>
    <n v="10"/>
    <n v="604.5"/>
    <s v="IE010498"/>
  </r>
  <r>
    <s v="315092008"/>
    <x v="0"/>
    <s v="PO24001762"/>
    <s v="סגורה"/>
    <d v="2024-10-27T00:00:00"/>
    <x v="4"/>
    <n v="60.449999999999996"/>
    <x v="4"/>
    <s v="שברון-הזרמת קונדנסט קו 6 נחשולים"/>
    <d v="2024-11-14T00:00:00"/>
    <s v="ILS"/>
    <n v="6"/>
    <n v="362.7"/>
    <s v="IE010498"/>
  </r>
  <r>
    <s v="315092008"/>
    <x v="0"/>
    <s v="PO24001946"/>
    <s v="מאושר סופית"/>
    <d v="2024-11-20T00:00:00"/>
    <x v="5"/>
    <n v="7.57"/>
    <x v="5"/>
    <s v="רכש אחזקה מכנית"/>
    <d v="2024-12-04T00:00:00"/>
    <s v="ILS"/>
    <n v="20"/>
    <n v="151.4"/>
    <s v="IE010499"/>
  </r>
  <r>
    <s v="315092008"/>
    <x v="0"/>
    <s v="PO24001052"/>
    <s v="סגורה"/>
    <d v="2024-06-18T00:00:00"/>
    <x v="6"/>
    <n v="37.200000000000003"/>
    <x v="6"/>
    <s v="רכש אחזקה מכנית"/>
    <d v="2024-07-09T00:00:00"/>
    <s v="ILS"/>
    <n v="10"/>
    <n v="372"/>
    <s v="IE010500"/>
  </r>
  <r>
    <s v="315092008"/>
    <x v="0"/>
    <s v="PO24001559"/>
    <s v="סגורה"/>
    <d v="2024-09-15T00:00:00"/>
    <x v="6"/>
    <n v="37.200000000000003"/>
    <x v="6"/>
    <s v="הוספת מסנן צפון בבילו"/>
    <d v="2024-10-31T00:00:00"/>
    <s v="ILS"/>
    <n v="8"/>
    <n v="297.60000000000002"/>
    <s v="IE010500"/>
  </r>
  <r>
    <s v="315092008"/>
    <x v="0"/>
    <s v="PO24001052"/>
    <s v="סגורה"/>
    <d v="2024-06-18T00:00:00"/>
    <x v="7"/>
    <n v="24.8"/>
    <x v="7"/>
    <s v="רכש אחזקה מכנית"/>
    <d v="2024-07-09T00:00:00"/>
    <s v="ILS"/>
    <n v="10"/>
    <n v="248"/>
    <s v="IE010502"/>
  </r>
  <r>
    <s v="315092008"/>
    <x v="0"/>
    <s v="PO24001052"/>
    <s v="סגורה"/>
    <d v="2024-06-18T00:00:00"/>
    <x v="8"/>
    <n v="18.600000000000001"/>
    <x v="8"/>
    <s v="רכש אחזקה מכנית"/>
    <d v="2024-07-09T00:00:00"/>
    <s v="ILS"/>
    <n v="10"/>
    <n v="186"/>
    <s v="IE012586"/>
  </r>
  <r>
    <s v="315092008"/>
    <x v="0"/>
    <s v="PO24000118"/>
    <s v="סגורה"/>
    <d v="2024-01-21T00:00:00"/>
    <x v="9"/>
    <n v="8"/>
    <x v="9"/>
    <s v="רכבת ישראל-מסילה קטע D- נתב&quot;ג"/>
    <d v="2024-02-07T00:00:00"/>
    <s v="ILS"/>
    <n v="4"/>
    <n v="32"/>
    <s v="IE012588"/>
  </r>
  <r>
    <s v="315092008"/>
    <x v="0"/>
    <s v="PO24000738"/>
    <s v="סגורה"/>
    <d v="2024-05-06T00:00:00"/>
    <x v="10"/>
    <n v="3"/>
    <x v="10"/>
    <s v="שיפוץ מיכל 129 בטרמינל"/>
    <d v="2024-05-30T00:00:00"/>
    <s v="ILS"/>
    <n v="2"/>
    <n v="6"/>
    <s v="IE012654"/>
  </r>
  <r>
    <s v="315092008"/>
    <x v="0"/>
    <s v="PO24001052"/>
    <s v="סגורה"/>
    <d v="2024-06-18T00:00:00"/>
    <x v="11"/>
    <n v="136.4"/>
    <x v="11"/>
    <s v="רכש אחזקה מכנית"/>
    <d v="2024-08-30T00:00:00"/>
    <s v="ILS"/>
    <n v="2"/>
    <n v="272.8"/>
    <s v="IE013256"/>
  </r>
  <r>
    <s v="315092008"/>
    <x v="0"/>
    <s v="PO24001752"/>
    <s v="סגורה"/>
    <d v="2024-10-21T00:00:00"/>
    <x v="12"/>
    <n v="12.71"/>
    <x v="12"/>
    <s v="רכש אחזקה מכנית"/>
    <d v="2024-11-14T00:00:00"/>
    <s v="ILS"/>
    <n v="6"/>
    <n v="76.260000000000005"/>
    <s v="IE013259"/>
  </r>
  <r>
    <s v="315092008"/>
    <x v="0"/>
    <s v="PO24000059"/>
    <s v="סגורה"/>
    <d v="2024-01-10T00:00:00"/>
    <x v="13"/>
    <n v="3.5"/>
    <x v="13"/>
    <s v="הוצאות בטיחות וכיבוי - הנדסה"/>
    <d v="2024-02-28T00:00:00"/>
    <s v="ILS"/>
    <n v="30"/>
    <n v="105"/>
    <e v="#N/A"/>
  </r>
  <r>
    <s v="315092008"/>
    <x v="0"/>
    <s v="PO24000059"/>
    <s v="סגורה"/>
    <d v="2024-01-10T00:00:00"/>
    <x v="14"/>
    <n v="4.5"/>
    <x v="14"/>
    <s v="הוצאות בטיחות וכיבוי - הנדסה"/>
    <d v="2024-02-28T00:00:00"/>
    <s v="ILS"/>
    <n v="30"/>
    <n v="135"/>
    <e v="#N/A"/>
  </r>
  <r>
    <s v="315092008"/>
    <x v="0"/>
    <s v="PO24000059"/>
    <s v="סגורה"/>
    <d v="2024-01-10T00:00:00"/>
    <x v="15"/>
    <n v="15"/>
    <x v="15"/>
    <s v="הוצאות בטיחות וכיבוי - הנדסה"/>
    <d v="2024-02-28T00:00:00"/>
    <s v="ILS"/>
    <n v="15"/>
    <n v="225"/>
    <e v="#N/A"/>
  </r>
  <r>
    <s v="315092008"/>
    <x v="0"/>
    <s v="PO24000133"/>
    <s v="סגורה"/>
    <d v="2024-01-23T00:00:00"/>
    <x v="16"/>
    <n v="8.4"/>
    <x v="16"/>
    <s v="שברון-הזרמת קונדנסט קו 6 נחשולים"/>
    <d v="2024-02-14T00:00:00"/>
    <s v="ILS"/>
    <n v="10"/>
    <n v="84"/>
    <e v="#N/A"/>
  </r>
  <r>
    <s v="315092008"/>
    <x v="0"/>
    <s v="PO24000133"/>
    <s v="סגורה"/>
    <d v="2024-01-23T00:00:00"/>
    <x v="17"/>
    <n v="12"/>
    <x v="17"/>
    <s v="שברון-הזרמת קונדנסט קו 6 נחשולים"/>
    <d v="2024-02-14T00:00:00"/>
    <s v="ILS"/>
    <n v="4"/>
    <n v="48"/>
    <e v="#N/A"/>
  </r>
  <r>
    <s v="315092008"/>
    <x v="0"/>
    <s v="PO24000177"/>
    <s v="סגורה"/>
    <d v="2024-01-30T00:00:00"/>
    <x v="18"/>
    <n v="26.13"/>
    <x v="18"/>
    <s v="חישוף מגופים בשוחת קבלה אשדוד"/>
    <d v="2024-02-21T00:00:00"/>
    <s v="ILS"/>
    <n v="25"/>
    <n v="653.25"/>
    <e v="#N/A"/>
  </r>
  <r>
    <s v="315092008"/>
    <x v="0"/>
    <s v="PO24000204"/>
    <s v="סגורה"/>
    <d v="2024-02-04T00:00:00"/>
    <x v="19"/>
    <n v="18"/>
    <x v="19"/>
    <s v="רכש אחזקה מכנית"/>
    <d v="2024-02-21T00:00:00"/>
    <s v="ILS"/>
    <n v="2"/>
    <n v="36"/>
    <e v="#N/A"/>
  </r>
  <r>
    <s v="315092008"/>
    <x v="0"/>
    <s v="PO24000247"/>
    <s v="סגורה"/>
    <d v="2024-02-07T00:00:00"/>
    <x v="20"/>
    <n v="60"/>
    <x v="20"/>
    <s v="רכש אחזקה מכנית"/>
    <d v="2024-02-29T00:00:00"/>
    <s v="ILS"/>
    <n v="20"/>
    <n v="1200"/>
    <e v="#N/A"/>
  </r>
  <r>
    <s v="315092008"/>
    <x v="0"/>
    <s v="PO24000251"/>
    <s v="סגורה"/>
    <d v="2024-02-07T00:00:00"/>
    <x v="14"/>
    <n v="4.5"/>
    <x v="14"/>
    <s v="הוצאות בטיחות וכיבוי - הנדסה"/>
    <d v="2024-02-28T00:00:00"/>
    <s v="ILS"/>
    <n v="5"/>
    <n v="22.5"/>
    <e v="#N/A"/>
  </r>
  <r>
    <s v="315092008"/>
    <x v="0"/>
    <s v="PO24000394"/>
    <s v="סגורה"/>
    <d v="2024-03-05T00:00:00"/>
    <x v="21"/>
    <n v="14"/>
    <x v="21"/>
    <s v="הרכבת 4 ברזי שער בשורש המזח"/>
    <d v="2024-04-03T00:00:00"/>
    <s v="ILS"/>
    <n v="12"/>
    <n v="168"/>
    <e v="#N/A"/>
  </r>
  <r>
    <s v="315092008"/>
    <x v="0"/>
    <s v="PO24000419"/>
    <s v="סגורה"/>
    <d v="2024-03-11T00:00:00"/>
    <x v="22"/>
    <n v="4.5"/>
    <x v="22"/>
    <s v="החלפת טבעת קירור במיכל 2"/>
    <d v="2024-03-31T00:00:00"/>
    <s v="ILS"/>
    <n v="2"/>
    <n v="9"/>
    <e v="#N/A"/>
  </r>
  <r>
    <s v="315092008"/>
    <x v="0"/>
    <s v="PO24000520"/>
    <s v="סגורה"/>
    <d v="2024-03-28T00:00:00"/>
    <x v="18"/>
    <n v="26.13"/>
    <x v="18"/>
    <s v="בניית שוחה\גמלים לבדיקת אטימות ב"/>
    <d v="2024-06-11T00:00:00"/>
    <s v="ILS"/>
    <n v="30"/>
    <n v="783.9"/>
    <e v="#N/A"/>
  </r>
  <r>
    <s v="315092008"/>
    <x v="0"/>
    <s v="PO24000520"/>
    <s v="סגורה"/>
    <d v="2024-03-28T00:00:00"/>
    <x v="19"/>
    <n v="18"/>
    <x v="19"/>
    <s v="בניית שוחה\גמלים לבדיקת אטימות ב"/>
    <d v="2024-06-11T00:00:00"/>
    <s v="ILS"/>
    <n v="30"/>
    <n v="540"/>
    <e v="#N/A"/>
  </r>
  <r>
    <s v="315092008"/>
    <x v="0"/>
    <s v="PO24000635"/>
    <s v="סגורה"/>
    <d v="2024-04-11T00:00:00"/>
    <x v="23"/>
    <n v="3"/>
    <x v="23"/>
    <s v="החלפת טבעת קצף במיכל 134 טרמינל"/>
    <d v="2024-04-25T00:00:00"/>
    <s v="ILS"/>
    <n v="1"/>
    <n v="3"/>
    <e v="#N/A"/>
  </r>
  <r>
    <s v="315092008"/>
    <x v="0"/>
    <s v="PO24000635"/>
    <s v="סגורה"/>
    <d v="2024-04-11T00:00:00"/>
    <x v="24"/>
    <n v="5.17"/>
    <x v="24"/>
    <s v="החלפת טבעת קצף במיכל 134 טרמינל"/>
    <d v="2024-04-25T00:00:00"/>
    <s v="ILS"/>
    <n v="47"/>
    <n v="242.99"/>
    <e v="#N/A"/>
  </r>
  <r>
    <s v="315092008"/>
    <x v="0"/>
    <s v="PO24000656"/>
    <s v="סגורה"/>
    <d v="2024-04-17T00:00:00"/>
    <x v="25"/>
    <n v="8.14"/>
    <x v="25"/>
    <s v="החלפת צנרת כיבוי ב&quot;ש עליון בילו"/>
    <d v="2024-06-30T00:00:00"/>
    <s v="ILS"/>
    <n v="10"/>
    <n v="81.400000000000006"/>
    <e v="#N/A"/>
  </r>
  <r>
    <s v="315092008"/>
    <x v="0"/>
    <s v="PO24001339"/>
    <s v="סגורה"/>
    <d v="2024-08-11T00:00:00"/>
    <x v="19"/>
    <n v="18"/>
    <x v="19"/>
    <s v="רכש אחזקה מכנית"/>
    <d v="2024-08-29T00:00:00"/>
    <s v="ILS"/>
    <n v="6"/>
    <n v="108"/>
    <e v="#N/A"/>
  </r>
  <r>
    <s v="315092008"/>
    <x v="0"/>
    <s v="PO24001342"/>
    <s v="סגורה"/>
    <d v="2024-08-11T00:00:00"/>
    <x v="26"/>
    <n v="50"/>
    <x v="26"/>
    <s v="רכש אחזקה מכנית"/>
    <d v="2024-11-03T00:00:00"/>
    <s v="ILS"/>
    <n v="2"/>
    <n v="100"/>
    <e v="#N/A"/>
  </r>
  <r>
    <s v="315092008"/>
    <x v="0"/>
    <s v="PO24001450"/>
    <s v="סגורה"/>
    <d v="2024-09-02T00:00:00"/>
    <x v="19"/>
    <n v="18"/>
    <x v="19"/>
    <s v="החלפת מגופים חוצצים כיבוי אש"/>
    <d v="2024-10-02T00:00:00"/>
    <s v="ILS"/>
    <n v="66"/>
    <n v="1188"/>
    <e v="#N/A"/>
  </r>
  <r>
    <s v="315092008"/>
    <x v="0"/>
    <s v="PO24001545"/>
    <s v="סגורה"/>
    <d v="2024-09-15T00:00:00"/>
    <x v="27"/>
    <n v="65"/>
    <x v="27"/>
    <s v="הוצאות בטיחות וכיבוי - הנדסה"/>
    <d v="2024-10-10T00:00:00"/>
    <s v="ILS"/>
    <n v="2"/>
    <n v="130"/>
    <e v="#N/A"/>
  </r>
  <r>
    <s v="315092008"/>
    <x v="0"/>
    <s v="PO24001559"/>
    <s v="סגורה"/>
    <d v="2024-09-15T00:00:00"/>
    <x v="28"/>
    <n v="3"/>
    <x v="28"/>
    <s v="הוספת מסנן צפון בבילו"/>
    <d v="2024-10-31T00:00:00"/>
    <s v="ILS"/>
    <n v="4"/>
    <n v="12"/>
    <e v="#N/A"/>
  </r>
  <r>
    <s v="315092008"/>
    <x v="0"/>
    <s v="PO24001559"/>
    <s v="סגורה"/>
    <d v="2024-09-15T00:00:00"/>
    <x v="29"/>
    <n v="4"/>
    <x v="29"/>
    <s v="הוספת מסנן צפון בבילו"/>
    <d v="2024-10-31T00:00:00"/>
    <s v="ILS"/>
    <n v="2"/>
    <n v="8"/>
    <e v="#N/A"/>
  </r>
  <r>
    <s v="315092008"/>
    <x v="0"/>
    <s v="PO24001559"/>
    <s v="סגורה"/>
    <d v="2024-09-15T00:00:00"/>
    <x v="18"/>
    <n v="26.13"/>
    <x v="18"/>
    <s v="הוספת מסנן צפון בבילו"/>
    <d v="2024-10-31T00:00:00"/>
    <s v="ILS"/>
    <n v="14"/>
    <n v="365.82"/>
    <e v="#N/A"/>
  </r>
  <r>
    <s v="315092008"/>
    <x v="0"/>
    <s v="PO24001559"/>
    <s v="סגורה"/>
    <d v="2024-09-15T00:00:00"/>
    <x v="30"/>
    <n v="9"/>
    <x v="30"/>
    <s v="הוספת מסנן צפון בבילו"/>
    <d v="2024-10-31T00:00:00"/>
    <s v="ILS"/>
    <n v="2"/>
    <n v="18"/>
    <e v="#N/A"/>
  </r>
  <r>
    <s v="315092008"/>
    <x v="0"/>
    <s v="PO24001559"/>
    <s v="סגורה"/>
    <d v="2024-09-15T00:00:00"/>
    <x v="31"/>
    <n v="11"/>
    <x v="31"/>
    <s v="הוספת מסנן צפון בבילו"/>
    <d v="2024-10-31T00:00:00"/>
    <s v="ILS"/>
    <n v="6"/>
    <n v="66"/>
    <e v="#N/A"/>
  </r>
  <r>
    <s v="315092008"/>
    <x v="0"/>
    <s v="PO24001559"/>
    <s v="סגורה"/>
    <d v="2024-09-15T00:00:00"/>
    <x v="19"/>
    <n v="18"/>
    <x v="19"/>
    <s v="הוספת מסנן צפון בבילו"/>
    <d v="2024-10-31T00:00:00"/>
    <s v="ILS"/>
    <n v="6"/>
    <n v="108"/>
    <e v="#N/A"/>
  </r>
  <r>
    <s v="315092008"/>
    <x v="0"/>
    <s v="PO24001610"/>
    <s v="סגורה"/>
    <d v="2024-09-25T00:00:00"/>
    <x v="18"/>
    <n v="26.130000000000003"/>
    <x v="18"/>
    <s v="רכש אחזקה מכנית"/>
    <d v="2024-10-16T00:00:00"/>
    <s v="ILS"/>
    <n v="20"/>
    <n v="522.6"/>
    <e v="#N/A"/>
  </r>
  <r>
    <s v="315092008"/>
    <x v="0"/>
    <s v="PO24001610"/>
    <s v="סגורה"/>
    <d v="2024-09-25T00:00:00"/>
    <x v="32"/>
    <n v="4.46"/>
    <x v="32"/>
    <s v="רכש אחזקה מכנית"/>
    <d v="2024-10-16T00:00:00"/>
    <s v="ILS"/>
    <n v="10"/>
    <n v="44.6"/>
    <e v="#N/A"/>
  </r>
  <r>
    <s v="315092008"/>
    <x v="0"/>
    <s v="PO24001610"/>
    <s v="סגורה"/>
    <d v="2024-09-25T00:00:00"/>
    <x v="30"/>
    <n v="9"/>
    <x v="30"/>
    <s v="רכש אחזקה מכנית"/>
    <d v="2024-10-16T00:00:00"/>
    <s v="ILS"/>
    <n v="20"/>
    <n v="180"/>
    <e v="#N/A"/>
  </r>
  <r>
    <s v="315092008"/>
    <x v="0"/>
    <s v="PO24001610"/>
    <s v="סגורה"/>
    <d v="2024-09-25T00:00:00"/>
    <x v="31"/>
    <n v="11"/>
    <x v="31"/>
    <s v="רכש אחזקה מכנית"/>
    <d v="2024-10-16T00:00:00"/>
    <s v="ILS"/>
    <n v="10"/>
    <n v="110"/>
    <e v="#N/A"/>
  </r>
  <r>
    <s v="315092008"/>
    <x v="0"/>
    <s v="PO24001610"/>
    <s v="סגורה"/>
    <d v="2024-09-25T00:00:00"/>
    <x v="19"/>
    <n v="18"/>
    <x v="19"/>
    <s v="רכש אחזקה מכנית"/>
    <d v="2024-10-16T00:00:00"/>
    <s v="ILS"/>
    <n v="10"/>
    <n v="180"/>
    <e v="#N/A"/>
  </r>
  <r>
    <s v="315092008"/>
    <x v="0"/>
    <s v="PO24001746"/>
    <s v="סגורה"/>
    <d v="2024-10-17T00:00:00"/>
    <x v="33"/>
    <n v="76.5"/>
    <x v="33"/>
    <s v="הסדרת מערך צנרת בחוות המיכלים לב"/>
    <d v="2024-11-14T00:00:00"/>
    <s v="ILS"/>
    <n v="3"/>
    <n v="229.5"/>
    <e v="#N/A"/>
  </r>
  <r>
    <s v="315092008"/>
    <x v="0"/>
    <s v="PO24001837"/>
    <s v="סגורה"/>
    <d v="2024-11-10T00:00:00"/>
    <x v="18"/>
    <n v="26.13"/>
    <x v="18"/>
    <s v="רכש אחזקה מכנית"/>
    <d v="2025-02-02T00:00:00"/>
    <s v="ILS"/>
    <n v="6"/>
    <n v="156.78"/>
    <e v="#N/A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7">
  <r>
    <s v="315102118"/>
    <x v="0"/>
    <s v="PO24001328"/>
    <s v="סגורה"/>
    <d v="2024-08-08T00:00:00"/>
    <x v="0"/>
    <n v="8.34"/>
    <x v="0"/>
    <x v="0"/>
    <s v="ILS"/>
    <n v="32"/>
    <n v="266.88"/>
  </r>
  <r>
    <s v="315102118"/>
    <x v="0"/>
    <s v="PO24001328"/>
    <s v="סגורה"/>
    <d v="2024-08-08T00:00:00"/>
    <x v="1"/>
    <n v="29.939999999999998"/>
    <x v="1"/>
    <x v="0"/>
    <s v="ILS"/>
    <n v="96"/>
    <n v="2874.24"/>
  </r>
  <r>
    <s v="315102118"/>
    <x v="0"/>
    <s v="PO24001888"/>
    <s v="מאושר סופית"/>
    <d v="2024-11-17T00:00:00"/>
    <x v="2"/>
    <n v="13.9"/>
    <x v="2"/>
    <x v="1"/>
    <s v="ILS"/>
    <n v="40"/>
    <n v="556"/>
  </r>
  <r>
    <s v="315102118"/>
    <x v="0"/>
    <s v="PO24001865"/>
    <s v="מאושר סופית"/>
    <d v="2024-11-14T00:00:00"/>
    <x v="3"/>
    <n v="19.8"/>
    <x v="3"/>
    <x v="1"/>
    <s v="ILS"/>
    <n v="250"/>
    <n v="4950"/>
  </r>
  <r>
    <s v="315102118"/>
    <x v="0"/>
    <s v="PO24000447"/>
    <s v="סגורה"/>
    <d v="2024-03-18T00:00:00"/>
    <x v="4"/>
    <n v="12.02"/>
    <x v="4"/>
    <x v="2"/>
    <s v="ILS"/>
    <n v="300"/>
    <n v="3606"/>
  </r>
  <r>
    <s v="315102118"/>
    <x v="0"/>
    <s v="PO24000447"/>
    <s v="סגורה"/>
    <d v="2024-03-18T00:00:00"/>
    <x v="5"/>
    <n v="8.23"/>
    <x v="5"/>
    <x v="2"/>
    <s v="ILS"/>
    <n v="300"/>
    <n v="2469"/>
  </r>
  <r>
    <s v="315102118"/>
    <x v="0"/>
    <s v="PO24001488"/>
    <s v="סגורה"/>
    <d v="2024-09-09T00:00:00"/>
    <x v="6"/>
    <n v="4.33"/>
    <x v="6"/>
    <x v="3"/>
    <s v="ILS"/>
    <n v="14"/>
    <n v="60.62"/>
  </r>
  <r>
    <s v="315102118"/>
    <x v="0"/>
    <s v="PO24001488"/>
    <s v="סגורה"/>
    <d v="2024-09-09T00:00:00"/>
    <x v="4"/>
    <n v="12.02"/>
    <x v="4"/>
    <x v="3"/>
    <s v="ILS"/>
    <n v="140"/>
    <n v="1682.8"/>
  </r>
  <r>
    <s v="315102118"/>
    <x v="0"/>
    <s v="PO24001488"/>
    <s v="סגורה"/>
    <d v="2024-09-09T00:00:00"/>
    <x v="7"/>
    <n v="16.5"/>
    <x v="7"/>
    <x v="3"/>
    <s v="ILS"/>
    <n v="20"/>
    <n v="330"/>
  </r>
  <r>
    <s v="315102118"/>
    <x v="0"/>
    <s v="PO24001488"/>
    <s v="סגורה"/>
    <d v="2024-09-09T00:00:00"/>
    <x v="8"/>
    <n v="26.68"/>
    <x v="8"/>
    <x v="3"/>
    <s v="ILS"/>
    <n v="50"/>
    <n v="1334"/>
  </r>
  <r>
    <s v="315102118"/>
    <x v="0"/>
    <s v="PO24001488"/>
    <s v="סגורה"/>
    <d v="2024-09-09T00:00:00"/>
    <x v="9"/>
    <n v="4.62"/>
    <x v="9"/>
    <x v="3"/>
    <s v="ILS"/>
    <n v="20"/>
    <n v="92.4"/>
  </r>
  <r>
    <s v="315102118"/>
    <x v="0"/>
    <s v="PO24001488"/>
    <s v="סגורה"/>
    <d v="2024-09-09T00:00:00"/>
    <x v="5"/>
    <n v="8.23"/>
    <x v="5"/>
    <x v="3"/>
    <s v="ILS"/>
    <n v="60"/>
    <n v="493.8"/>
  </r>
  <r>
    <s v="315102118"/>
    <x v="0"/>
    <s v="PO24000577"/>
    <s v="סגורה"/>
    <d v="2024-04-02T00:00:00"/>
    <x v="10"/>
    <n v="5.18"/>
    <x v="10"/>
    <x v="4"/>
    <s v="ILS"/>
    <n v="80"/>
    <n v="414.4"/>
  </r>
  <r>
    <s v="315102118"/>
    <x v="0"/>
    <s v="PO24000577"/>
    <s v="סגורה"/>
    <d v="2024-04-02T00:00:00"/>
    <x v="0"/>
    <n v="8.34"/>
    <x v="0"/>
    <x v="4"/>
    <s v="ILS"/>
    <n v="115"/>
    <n v="959.1"/>
  </r>
  <r>
    <s v="315102118"/>
    <x v="0"/>
    <s v="PO24000577"/>
    <s v="סגורה"/>
    <d v="2024-04-02T00:00:00"/>
    <x v="11"/>
    <n v="7.0200000000000005"/>
    <x v="11"/>
    <x v="4"/>
    <s v="ILS"/>
    <n v="20"/>
    <n v="140.4"/>
  </r>
  <r>
    <s v="315102118"/>
    <x v="0"/>
    <s v="PO24000577"/>
    <s v="סגורה"/>
    <d v="2024-04-02T00:00:00"/>
    <x v="12"/>
    <n v="8.23"/>
    <x v="12"/>
    <x v="4"/>
    <s v="ILS"/>
    <n v="40"/>
    <n v="329.2"/>
  </r>
  <r>
    <s v="315102118"/>
    <x v="0"/>
    <s v="PO24000568"/>
    <s v="סגורה"/>
    <d v="2024-04-02T00:00:00"/>
    <x v="13"/>
    <n v="5.28"/>
    <x v="13"/>
    <x v="5"/>
    <s v="ILS"/>
    <n v="16"/>
    <n v="84.48"/>
  </r>
  <r>
    <s v="315102118"/>
    <x v="0"/>
    <s v="PO24000056"/>
    <s v="סגורה"/>
    <d v="2024-01-10T00:00:00"/>
    <x v="10"/>
    <n v="5.28"/>
    <x v="10"/>
    <x v="5"/>
    <s v="ILS"/>
    <n v="108"/>
    <n v="570.24"/>
  </r>
  <r>
    <s v="315102118"/>
    <x v="0"/>
    <s v="PO24000190"/>
    <s v="סגורה"/>
    <d v="2024-02-01T00:00:00"/>
    <x v="10"/>
    <n v="5.28"/>
    <x v="10"/>
    <x v="5"/>
    <s v="ILS"/>
    <n v="60"/>
    <n v="316.8"/>
  </r>
  <r>
    <s v="315102118"/>
    <x v="0"/>
    <s v="PO24001187"/>
    <s v="סגורה"/>
    <d v="2024-07-11T00:00:00"/>
    <x v="10"/>
    <n v="5.2799999999999994"/>
    <x v="10"/>
    <x v="5"/>
    <s v="ILS"/>
    <n v="20"/>
    <n v="105.6"/>
  </r>
  <r>
    <s v="315102118"/>
    <x v="0"/>
    <s v="PO24001215"/>
    <s v="סגורה"/>
    <d v="2024-07-16T00:00:00"/>
    <x v="10"/>
    <n v="5.28"/>
    <x v="10"/>
    <x v="5"/>
    <s v="ILS"/>
    <n v="50"/>
    <n v="264"/>
  </r>
  <r>
    <s v="315102118"/>
    <x v="0"/>
    <s v="PO24001187"/>
    <s v="סגורה"/>
    <d v="2024-07-11T00:00:00"/>
    <x v="0"/>
    <n v="8.34"/>
    <x v="0"/>
    <x v="5"/>
    <s v="ILS"/>
    <n v="16"/>
    <n v="133.44"/>
  </r>
  <r>
    <s v="315102118"/>
    <x v="0"/>
    <s v="PO24000675"/>
    <s v="סגורה"/>
    <d v="2024-04-18T00:00:00"/>
    <x v="14"/>
    <n v="12.219999999999999"/>
    <x v="14"/>
    <x v="5"/>
    <s v="ILS"/>
    <n v="12"/>
    <n v="146.63999999999999"/>
  </r>
  <r>
    <s v="315102118"/>
    <x v="0"/>
    <s v="PO24000675"/>
    <s v="סגורה"/>
    <d v="2024-04-18T00:00:00"/>
    <x v="15"/>
    <n v="8.23"/>
    <x v="15"/>
    <x v="5"/>
    <s v="ILS"/>
    <n v="8"/>
    <n v="65.84"/>
  </r>
  <r>
    <s v="315102118"/>
    <x v="0"/>
    <s v="PO24000252"/>
    <s v="סגורה"/>
    <d v="2024-02-07T00:00:00"/>
    <x v="9"/>
    <n v="4.2"/>
    <x v="9"/>
    <x v="5"/>
    <s v="ILS"/>
    <n v="24"/>
    <n v="100.8"/>
  </r>
  <r>
    <s v="315102118"/>
    <x v="0"/>
    <s v="PO24000252"/>
    <s v="סגורה"/>
    <d v="2024-02-07T00:00:00"/>
    <x v="16"/>
    <n v="7.5"/>
    <x v="16"/>
    <x v="5"/>
    <s v="ILS"/>
    <n v="24"/>
    <n v="180"/>
  </r>
  <r>
    <s v="315102118"/>
    <x v="0"/>
    <s v="PO24001951"/>
    <s v="מאושר סופית"/>
    <d v="2024-11-20T00:00:00"/>
    <x v="16"/>
    <n v="7.5"/>
    <x v="16"/>
    <x v="5"/>
    <s v="ILS"/>
    <n v="32"/>
    <n v="240"/>
  </r>
  <r>
    <s v="315102118"/>
    <x v="0"/>
    <s v="PO24000056"/>
    <s v="סגורה"/>
    <d v="2024-01-10T00:00:00"/>
    <x v="11"/>
    <n v="7.0200000000000005"/>
    <x v="11"/>
    <x v="5"/>
    <s v="ILS"/>
    <n v="104"/>
    <n v="730.08"/>
  </r>
  <r>
    <s v="315102118"/>
    <x v="0"/>
    <s v="PO24000680"/>
    <s v="סגורה"/>
    <d v="2024-04-20T00:00:00"/>
    <x v="12"/>
    <n v="10.459999999999999"/>
    <x v="12"/>
    <x v="5"/>
    <s v="ILS"/>
    <n v="48"/>
    <n v="502.08"/>
  </r>
  <r>
    <s v="315102118"/>
    <x v="0"/>
    <s v="PO24001493"/>
    <s v="סגורה"/>
    <d v="2024-09-09T00:00:00"/>
    <x v="17"/>
    <n v="12.299999999999999"/>
    <x v="17"/>
    <x v="5"/>
    <s v="ILS"/>
    <n v="12"/>
    <n v="147.6"/>
  </r>
  <r>
    <s v="315102118"/>
    <x v="0"/>
    <s v="PO24001881"/>
    <s v="מאושר סופית"/>
    <d v="2024-11-17T00:00:00"/>
    <x v="17"/>
    <n v="12.299999999999999"/>
    <x v="17"/>
    <x v="5"/>
    <s v="ILS"/>
    <n v="48"/>
    <n v="590.4"/>
  </r>
  <r>
    <s v="315102118"/>
    <x v="0"/>
    <s v="PO24000548"/>
    <s v="סגורה"/>
    <d v="2024-04-01T00:00:00"/>
    <x v="14"/>
    <n v="12.22"/>
    <x v="14"/>
    <x v="6"/>
    <s v="ILS"/>
    <n v="50"/>
    <n v="611"/>
  </r>
  <r>
    <s v="315102118"/>
    <x v="0"/>
    <s v="PO24000548"/>
    <s v="סגורה"/>
    <d v="2024-04-01T00:00:00"/>
    <x v="2"/>
    <n v="13.9"/>
    <x v="2"/>
    <x v="6"/>
    <s v="ILS"/>
    <n v="12"/>
    <n v="166.8"/>
  </r>
  <r>
    <s v="315102118"/>
    <x v="0"/>
    <s v="PO24000548"/>
    <s v="סגורה"/>
    <d v="2024-04-01T00:00:00"/>
    <x v="12"/>
    <n v="8.23"/>
    <x v="12"/>
    <x v="6"/>
    <s v="ILS"/>
    <n v="16"/>
    <n v="131.68"/>
  </r>
  <r>
    <s v="315102118"/>
    <x v="0"/>
    <s v="PO24000571"/>
    <s v="סגורה"/>
    <d v="2024-04-02T00:00:00"/>
    <x v="9"/>
    <n v="4.62"/>
    <x v="9"/>
    <x v="7"/>
    <s v="ILS"/>
    <n v="350"/>
    <n v="1617"/>
  </r>
  <r>
    <s v="315102118"/>
    <x v="0"/>
    <s v="PO24000416"/>
    <s v="סגורה"/>
    <d v="2024-03-10T00:00:00"/>
    <x v="10"/>
    <n v="5.28"/>
    <x v="10"/>
    <x v="8"/>
    <s v="ILS"/>
    <n v="32"/>
    <n v="168.96"/>
  </r>
  <r>
    <s v="315102118"/>
    <x v="0"/>
    <s v="PO24000416"/>
    <s v="סגורה"/>
    <d v="2024-03-10T00:00:00"/>
    <x v="0"/>
    <n v="8.34"/>
    <x v="0"/>
    <x v="8"/>
    <s v="ILS"/>
    <n v="200"/>
    <n v="1668"/>
  </r>
  <r>
    <s v="315102118"/>
    <x v="0"/>
    <s v="PO24000594"/>
    <s v="סגורה"/>
    <d v="2024-04-03T00:00:00"/>
    <x v="0"/>
    <n v="8.34"/>
    <x v="0"/>
    <x v="9"/>
    <s v="ILS"/>
    <n v="320"/>
    <n v="2668.8"/>
  </r>
  <r>
    <s v="315102118"/>
    <x v="0"/>
    <s v="PO24000594"/>
    <s v="סגורה"/>
    <d v="2024-04-03T00:00:00"/>
    <x v="9"/>
    <n v="4.2"/>
    <x v="9"/>
    <x v="9"/>
    <s v="ILS"/>
    <n v="220"/>
    <n v="924"/>
  </r>
  <r>
    <s v="315102118"/>
    <x v="0"/>
    <s v="PO24001441"/>
    <s v="סגורה"/>
    <d v="2024-09-01T00:00:00"/>
    <x v="12"/>
    <n v="10.46"/>
    <x v="12"/>
    <x v="10"/>
    <s v="ILS"/>
    <n v="528"/>
    <n v="5522.88"/>
  </r>
  <r>
    <s v="315102118"/>
    <x v="0"/>
    <s v="PO24000211"/>
    <s v="סגורה"/>
    <d v="2024-02-05T00:00:00"/>
    <x v="10"/>
    <n v="5.28"/>
    <x v="10"/>
    <x v="11"/>
    <s v="ILS"/>
    <n v="100"/>
    <n v="528"/>
  </r>
  <r>
    <s v="315102118"/>
    <x v="0"/>
    <s v="PO24000211"/>
    <s v="סגורה"/>
    <d v="2024-02-05T00:00:00"/>
    <x v="5"/>
    <n v="8.23"/>
    <x v="5"/>
    <x v="11"/>
    <s v="ILS"/>
    <n v="50"/>
    <n v="411.5"/>
  </r>
  <r>
    <s v="315102118"/>
    <x v="0"/>
    <s v="PO24000211"/>
    <s v="סגורה"/>
    <d v="2024-02-05T00:00:00"/>
    <x v="18"/>
    <n v="10.629999999999999"/>
    <x v="18"/>
    <x v="11"/>
    <s v="ILS"/>
    <n v="20"/>
    <n v="212.6"/>
  </r>
  <r>
    <s v="315102118"/>
    <x v="0"/>
    <s v="PO24000516"/>
    <s v="סגורה"/>
    <d v="2024-03-27T00:00:00"/>
    <x v="19"/>
    <n v="14.430000000000001"/>
    <x v="19"/>
    <x v="12"/>
    <s v="ILS"/>
    <n v="40"/>
    <n v="577.20000000000005"/>
  </r>
  <r>
    <s v="315102118"/>
    <x v="0"/>
    <s v="PO24000516"/>
    <s v="סגורה"/>
    <d v="2024-03-27T00:00:00"/>
    <x v="4"/>
    <n v="12.02"/>
    <x v="4"/>
    <x v="12"/>
    <s v="ILS"/>
    <n v="200"/>
    <n v="2404"/>
  </r>
  <r>
    <s v="315102118"/>
    <x v="0"/>
    <s v="PO24000516"/>
    <s v="סגורה"/>
    <d v="2024-03-27T00:00:00"/>
    <x v="5"/>
    <n v="8.23"/>
    <x v="5"/>
    <x v="12"/>
    <s v="ILS"/>
    <n v="100"/>
    <n v="823"/>
  </r>
  <r>
    <s v="315102118"/>
    <x v="0"/>
    <s v="PO24000516"/>
    <s v="סגורה"/>
    <d v="2024-03-27T00:00:00"/>
    <x v="18"/>
    <n v="10.629999999999999"/>
    <x v="18"/>
    <x v="12"/>
    <s v="ILS"/>
    <n v="20"/>
    <n v="212.6"/>
  </r>
  <r>
    <s v="315102118"/>
    <x v="0"/>
    <s v="PO24000425"/>
    <s v="סגורה"/>
    <d v="2024-03-12T00:00:00"/>
    <x v="17"/>
    <n v="12.21"/>
    <x v="17"/>
    <x v="13"/>
    <s v="ILS"/>
    <n v="24"/>
    <n v="293.04000000000002"/>
  </r>
  <r>
    <s v="315102118"/>
    <x v="0"/>
    <s v="PO24000556"/>
    <s v="סגורה"/>
    <d v="2024-04-01T00:00:00"/>
    <x v="0"/>
    <n v="8.34"/>
    <x v="0"/>
    <x v="14"/>
    <s v="ILS"/>
    <n v="32"/>
    <n v="266.88"/>
  </r>
  <r>
    <s v="315102118"/>
    <x v="0"/>
    <s v="PO24000562"/>
    <s v="סגורה"/>
    <d v="2024-04-02T00:00:00"/>
    <x v="17"/>
    <n v="12.3"/>
    <x v="17"/>
    <x v="14"/>
    <s v="ILS"/>
    <n v="660"/>
    <n v="8118"/>
  </r>
  <r>
    <s v="315102118"/>
    <x v="0"/>
    <s v="PO24000584"/>
    <s v="סגורה"/>
    <d v="2024-04-02T00:00:00"/>
    <x v="5"/>
    <n v="8.23"/>
    <x v="5"/>
    <x v="15"/>
    <s v="ILS"/>
    <n v="128"/>
    <n v="1053.44"/>
  </r>
  <r>
    <s v="315102118"/>
    <x v="0"/>
    <s v="PO24001310"/>
    <s v="סגורה"/>
    <d v="2024-08-06T00:00:00"/>
    <x v="20"/>
    <n v="28.05"/>
    <x v="20"/>
    <x v="16"/>
    <s v="ILS"/>
    <n v="96"/>
    <n v="2692.8"/>
  </r>
  <r>
    <s v="315102118"/>
    <x v="0"/>
    <s v="PO24001501"/>
    <s v="סגורה"/>
    <d v="2024-09-09T00:00:00"/>
    <x v="20"/>
    <n v="28.05"/>
    <x v="20"/>
    <x v="16"/>
    <s v="ILS"/>
    <n v="80"/>
    <n v="2244"/>
  </r>
  <r>
    <s v="315102118"/>
    <x v="0"/>
    <s v="PO24001310"/>
    <s v="סגורה"/>
    <d v="2024-08-06T00:00:00"/>
    <x v="21"/>
    <n v="29.8"/>
    <x v="21"/>
    <x v="16"/>
    <s v="ILS"/>
    <n v="50"/>
    <n v="1490"/>
  </r>
  <r>
    <s v="315102118"/>
    <x v="0"/>
    <s v="PO24001501"/>
    <s v="סגורה"/>
    <d v="2024-09-09T00:00:00"/>
    <x v="21"/>
    <n v="29.8"/>
    <x v="21"/>
    <x v="16"/>
    <s v="ILS"/>
    <n v="170"/>
    <n v="5066"/>
  </r>
  <r>
    <s v="315102118"/>
    <x v="0"/>
    <s v="PO24001310"/>
    <s v="סגורה"/>
    <d v="2024-08-06T00:00:00"/>
    <x v="4"/>
    <n v="12.020000000000001"/>
    <x v="4"/>
    <x v="16"/>
    <s v="ILS"/>
    <n v="36"/>
    <n v="432.72"/>
  </r>
  <r>
    <s v="315102118"/>
    <x v="0"/>
    <s v="PO24001310"/>
    <s v="סגורה"/>
    <d v="2024-08-06T00:00:00"/>
    <x v="22"/>
    <n v="16"/>
    <x v="22"/>
    <x v="16"/>
    <s v="ILS"/>
    <n v="65"/>
    <n v="1040"/>
  </r>
  <r>
    <s v="315102118"/>
    <x v="0"/>
    <s v="PO24001748"/>
    <s v="מאושר סופית"/>
    <d v="2024-10-17T00:00:00"/>
    <x v="23"/>
    <n v="25.9"/>
    <x v="23"/>
    <x v="16"/>
    <s v="ILS"/>
    <n v="40"/>
    <n v="1036"/>
  </r>
  <r>
    <s v="315102118"/>
    <x v="0"/>
    <s v="PO24000678"/>
    <s v="סגורה"/>
    <d v="2024-04-18T00:00:00"/>
    <x v="9"/>
    <n v="4.2"/>
    <x v="9"/>
    <x v="17"/>
    <s v="ILS"/>
    <n v="90"/>
    <n v="378"/>
  </r>
  <r>
    <s v="315102118"/>
    <x v="0"/>
    <s v="PO24000678"/>
    <s v="סגורה"/>
    <d v="2024-04-18T00:00:00"/>
    <x v="5"/>
    <n v="8.2299999999999986"/>
    <x v="5"/>
    <x v="17"/>
    <s v="ILS"/>
    <n v="170"/>
    <n v="1399.1"/>
  </r>
  <r>
    <s v="315102118"/>
    <x v="0"/>
    <s v="PO24000678"/>
    <s v="סגורה"/>
    <d v="2024-04-18T00:00:00"/>
    <x v="24"/>
    <n v="5.25"/>
    <x v="24"/>
    <x v="17"/>
    <s v="ILS"/>
    <n v="4"/>
    <n v="21"/>
  </r>
  <r>
    <s v="315102118"/>
    <x v="0"/>
    <s v="PO24000552"/>
    <s v="סגורה"/>
    <d v="2024-04-01T00:00:00"/>
    <x v="10"/>
    <n v="5.18"/>
    <x v="10"/>
    <x v="18"/>
    <s v="ILS"/>
    <n v="130"/>
    <n v="673.4"/>
  </r>
  <r>
    <s v="315102118"/>
    <x v="0"/>
    <s v="PO24000552"/>
    <s v="סגורה"/>
    <d v="2024-04-01T00:00:00"/>
    <x v="24"/>
    <n v="5.25"/>
    <x v="24"/>
    <x v="18"/>
    <s v="ILS"/>
    <n v="16"/>
    <n v="84"/>
  </r>
  <r>
    <s v="315102118"/>
    <x v="0"/>
    <s v="PO24000552"/>
    <s v="סגורה"/>
    <d v="2024-04-01T00:00:00"/>
    <x v="25"/>
    <n v="7.51"/>
    <x v="25"/>
    <x v="18"/>
    <s v="ILS"/>
    <n v="40"/>
    <n v="300.39999999999998"/>
  </r>
  <r>
    <s v="315102118"/>
    <x v="0"/>
    <s v="PO24000382"/>
    <s v="סגורה"/>
    <d v="2024-03-04T00:00:00"/>
    <x v="10"/>
    <n v="5.28"/>
    <x v="10"/>
    <x v="19"/>
    <s v="ILS"/>
    <n v="24"/>
    <n v="126.72"/>
  </r>
  <r>
    <s v="315102118"/>
    <x v="0"/>
    <s v="PO24000400"/>
    <s v="סגורה"/>
    <d v="2024-03-06T00:00:00"/>
    <x v="10"/>
    <n v="5.28"/>
    <x v="10"/>
    <x v="19"/>
    <s v="ILS"/>
    <n v="16"/>
    <n v="84.48"/>
  </r>
  <r>
    <s v="315102118"/>
    <x v="0"/>
    <s v="PO24000382"/>
    <s v="סגורה"/>
    <d v="2024-03-04T00:00:00"/>
    <x v="17"/>
    <n v="12.21"/>
    <x v="17"/>
    <x v="19"/>
    <s v="ILS"/>
    <n v="120"/>
    <n v="1465.2"/>
  </r>
  <r>
    <s v="315102118"/>
    <x v="0"/>
    <s v="PO24000400"/>
    <s v="סגורה"/>
    <d v="2024-03-06T00:00:00"/>
    <x v="17"/>
    <n v="12.21"/>
    <x v="17"/>
    <x v="19"/>
    <s v="ILS"/>
    <n v="30"/>
    <n v="366.3"/>
  </r>
  <r>
    <s v="315102118"/>
    <x v="0"/>
    <s v="PO24001473"/>
    <s v="סגורה"/>
    <d v="2024-09-08T00:00:00"/>
    <x v="1"/>
    <n v="29.94"/>
    <x v="1"/>
    <x v="20"/>
    <s v="ILS"/>
    <n v="100"/>
    <n v="2994"/>
  </r>
  <r>
    <s v="315102118"/>
    <x v="0"/>
    <s v="PO24001473"/>
    <s v="סגורה"/>
    <d v="2024-09-08T00:00:00"/>
    <x v="17"/>
    <n v="12.3"/>
    <x v="17"/>
    <x v="20"/>
    <s v="ILS"/>
    <n v="100"/>
    <n v="1230"/>
  </r>
  <r>
    <s v="315102118"/>
    <x v="0"/>
    <s v="PO24001363"/>
    <s v="סגורה"/>
    <d v="2024-08-13T00:00:00"/>
    <x v="7"/>
    <n v="16.5"/>
    <x v="7"/>
    <x v="21"/>
    <s v="ILS"/>
    <n v="24"/>
    <n v="396"/>
  </r>
  <r>
    <s v="315102118"/>
    <x v="0"/>
    <s v="PO24000302"/>
    <s v="סגורה"/>
    <d v="2024-02-19T00:00:00"/>
    <x v="26"/>
    <n v="4.3"/>
    <x v="26"/>
    <x v="22"/>
    <s v="ILS"/>
    <n v="108"/>
    <n v="464.4"/>
  </r>
  <r>
    <s v="315102118"/>
    <x v="0"/>
    <s v="PO24000302"/>
    <s v="סגורה"/>
    <d v="2024-02-19T00:00:00"/>
    <x v="7"/>
    <n v="16.5"/>
    <x v="7"/>
    <x v="22"/>
    <s v="ILS"/>
    <n v="24"/>
    <n v="396"/>
  </r>
  <r>
    <s v="315102118"/>
    <x v="0"/>
    <s v="PO24000302"/>
    <s v="סגורה"/>
    <d v="2024-02-19T00:00:00"/>
    <x v="27"/>
    <n v="33.33"/>
    <x v="27"/>
    <x v="22"/>
    <s v="ILS"/>
    <n v="124"/>
    <n v="4132.92"/>
  </r>
  <r>
    <s v="315102118"/>
    <x v="0"/>
    <s v="PO24000302"/>
    <s v="סגורה"/>
    <d v="2024-02-19T00:00:00"/>
    <x v="28"/>
    <n v="12.3"/>
    <x v="28"/>
    <x v="22"/>
    <s v="ILS"/>
    <n v="32"/>
    <n v="393.6"/>
  </r>
  <r>
    <s v="315102118"/>
    <x v="0"/>
    <s v="PO24001727"/>
    <s v="מאושר סופית"/>
    <d v="2024-10-15T00:00:00"/>
    <x v="19"/>
    <n v="14.43"/>
    <x v="19"/>
    <x v="23"/>
    <s v="ILS"/>
    <n v="12"/>
    <n v="173.16"/>
  </r>
  <r>
    <s v="315102118"/>
    <x v="0"/>
    <s v="PO24001727"/>
    <s v="מאושר סופית"/>
    <d v="2024-10-15T00:00:00"/>
    <x v="7"/>
    <n v="16.5"/>
    <x v="7"/>
    <x v="23"/>
    <s v="ILS"/>
    <n v="20"/>
    <n v="330"/>
  </r>
  <r>
    <s v="315102118"/>
    <x v="0"/>
    <s v="PO24001727"/>
    <s v="מאושר סופית"/>
    <d v="2024-10-15T00:00:00"/>
    <x v="29"/>
    <n v="43.410000000000004"/>
    <x v="29"/>
    <x v="23"/>
    <s v="ILS"/>
    <n v="136"/>
    <n v="5903.76"/>
  </r>
  <r>
    <s v="315102118"/>
    <x v="0"/>
    <s v="PO24001908"/>
    <s v="מאושר סופית"/>
    <d v="2024-11-18T00:00:00"/>
    <x v="29"/>
    <n v="43.410000000000004"/>
    <x v="29"/>
    <x v="23"/>
    <s v="ILS"/>
    <n v="104"/>
    <n v="4514.6400000000003"/>
  </r>
  <r>
    <s v="315102118"/>
    <x v="0"/>
    <s v="PO24001727"/>
    <s v="מאושר סופית"/>
    <d v="2024-10-15T00:00:00"/>
    <x v="8"/>
    <n v="26.68"/>
    <x v="8"/>
    <x v="23"/>
    <s v="ILS"/>
    <n v="60"/>
    <n v="1600.8"/>
  </r>
  <r>
    <s v="315102118"/>
    <x v="0"/>
    <s v="PO24000173"/>
    <s v="סגורה"/>
    <d v="2024-01-30T00:00:00"/>
    <x v="4"/>
    <n v="12.02"/>
    <x v="4"/>
    <x v="24"/>
    <s v="ILS"/>
    <n v="350"/>
    <n v="4207"/>
  </r>
  <r>
    <s v="315102118"/>
    <x v="0"/>
    <s v="PO24001295"/>
    <s v="סגורה"/>
    <d v="2024-08-05T00:00:00"/>
    <x v="9"/>
    <n v="4.62"/>
    <x v="9"/>
    <x v="25"/>
    <s v="ILS"/>
    <n v="24"/>
    <n v="110.88"/>
  </r>
  <r>
    <s v="315102118"/>
    <x v="0"/>
    <s v="PO24001956"/>
    <s v="מאושר סופית"/>
    <d v="2024-11-20T00:00:00"/>
    <x v="6"/>
    <n v="4.33"/>
    <x v="6"/>
    <x v="26"/>
    <s v="ILS"/>
    <n v="128"/>
    <n v="554.24"/>
  </r>
  <r>
    <s v="315102118"/>
    <x v="0"/>
    <s v="PO24001956"/>
    <s v="מאושר סופית"/>
    <d v="2024-11-20T00:00:00"/>
    <x v="7"/>
    <n v="16.5"/>
    <x v="7"/>
    <x v="26"/>
    <s v="ILS"/>
    <n v="55"/>
    <n v="907.5"/>
  </r>
  <r>
    <s v="315102118"/>
    <x v="0"/>
    <s v="PO24001956"/>
    <s v="מאושר סופית"/>
    <d v="2024-11-20T00:00:00"/>
    <x v="29"/>
    <n v="43.410000000000004"/>
    <x v="29"/>
    <x v="26"/>
    <s v="ILS"/>
    <n v="28"/>
    <n v="1215.48"/>
  </r>
  <r>
    <s v="315102118"/>
    <x v="0"/>
    <s v="PO24001956"/>
    <s v="מאושר סופית"/>
    <d v="2024-11-20T00:00:00"/>
    <x v="15"/>
    <n v="8.23"/>
    <x v="15"/>
    <x v="26"/>
    <s v="ILS"/>
    <n v="2"/>
    <n v="16.46"/>
  </r>
  <r>
    <s v="315102118"/>
    <x v="0"/>
    <s v="PO24001956"/>
    <s v="מאושר סופית"/>
    <d v="2024-11-20T00:00:00"/>
    <x v="30"/>
    <n v="5.3"/>
    <x v="30"/>
    <x v="26"/>
    <s v="ILS"/>
    <n v="16"/>
    <n v="84.8"/>
  </r>
  <r>
    <s v="315102118"/>
    <x v="0"/>
    <s v="PO24001956"/>
    <s v="מאושר סופית"/>
    <d v="2024-11-20T00:00:00"/>
    <x v="9"/>
    <n v="4.62"/>
    <x v="9"/>
    <x v="26"/>
    <s v="ILS"/>
    <n v="15"/>
    <n v="69.3"/>
  </r>
  <r>
    <s v="315102118"/>
    <x v="0"/>
    <s v="PO24001956"/>
    <s v="מאושר סופית"/>
    <d v="2024-11-20T00:00:00"/>
    <x v="31"/>
    <n v="8.73"/>
    <x v="31"/>
    <x v="26"/>
    <s v="ILS"/>
    <n v="16"/>
    <n v="139.68"/>
  </r>
  <r>
    <s v="315102118"/>
    <x v="0"/>
    <s v="PO24000831"/>
    <s v="סגורה"/>
    <d v="2024-05-15T00:00:00"/>
    <x v="32"/>
    <n v="2.72"/>
    <x v="32"/>
    <x v="27"/>
    <s v="ILS"/>
    <n v="4"/>
    <n v="10.88"/>
  </r>
  <r>
    <s v="315102118"/>
    <x v="0"/>
    <s v="PO24000831"/>
    <s v="סגורה"/>
    <d v="2024-05-15T00:00:00"/>
    <x v="33"/>
    <n v="23.880000000000003"/>
    <x v="33"/>
    <x v="27"/>
    <s v="ILS"/>
    <n v="20"/>
    <n v="477.6"/>
  </r>
  <r>
    <s v="315102118"/>
    <x v="0"/>
    <s v="PO24000831"/>
    <s v="סגורה"/>
    <d v="2024-05-15T00:00:00"/>
    <x v="5"/>
    <n v="8.2299999999999986"/>
    <x v="5"/>
    <x v="27"/>
    <s v="ILS"/>
    <n v="72"/>
    <n v="592.55999999999995"/>
  </r>
  <r>
    <s v="315102118"/>
    <x v="0"/>
    <s v="PO24000873"/>
    <s v="סגורה"/>
    <d v="2024-05-21T00:00:00"/>
    <x v="17"/>
    <n v="12.299999999999999"/>
    <x v="17"/>
    <x v="27"/>
    <s v="ILS"/>
    <n v="12"/>
    <n v="147.6"/>
  </r>
  <r>
    <s v="315102118"/>
    <x v="0"/>
    <s v="PO24000232"/>
    <s v="סגורה"/>
    <d v="2024-02-07T00:00:00"/>
    <x v="15"/>
    <n v="8.23"/>
    <x v="15"/>
    <x v="28"/>
    <s v="ILS"/>
    <n v="52"/>
    <n v="427.96"/>
  </r>
  <r>
    <s v="315102118"/>
    <x v="0"/>
    <s v="PO24001681"/>
    <s v="סגורה"/>
    <d v="2024-10-08T00:00:00"/>
    <x v="7"/>
    <n v="16.5"/>
    <x v="7"/>
    <x v="29"/>
    <s v="ILS"/>
    <n v="22"/>
    <n v="363"/>
  </r>
  <r>
    <s v="315102118"/>
    <x v="0"/>
    <s v="PO24001466"/>
    <s v="סגורה"/>
    <d v="2024-09-08T00:00:00"/>
    <x v="29"/>
    <n v="43.41"/>
    <x v="29"/>
    <x v="30"/>
    <s v="ILS"/>
    <n v="32"/>
    <n v="1389.12"/>
  </r>
  <r>
    <s v="315102118"/>
    <x v="0"/>
    <s v="PO24001007"/>
    <s v="סגורה"/>
    <d v="2024-06-09T00:00:00"/>
    <x v="22"/>
    <n v="14.25"/>
    <x v="22"/>
    <x v="31"/>
    <s v="ILS"/>
    <n v="64"/>
    <n v="912"/>
  </r>
  <r>
    <s v="315102118"/>
    <x v="0"/>
    <s v="PO24000935"/>
    <s v="סגורה"/>
    <d v="2024-05-28T00:00:00"/>
    <x v="7"/>
    <n v="16.5"/>
    <x v="7"/>
    <x v="32"/>
    <s v="ILS"/>
    <n v="64"/>
    <n v="1056"/>
  </r>
  <r>
    <s v="315102118"/>
    <x v="0"/>
    <s v="PO24000935"/>
    <s v="סגורה"/>
    <d v="2024-05-28T00:00:00"/>
    <x v="29"/>
    <n v="43.41"/>
    <x v="29"/>
    <x v="32"/>
    <s v="ILS"/>
    <n v="140"/>
    <n v="6077.4"/>
  </r>
  <r>
    <s v="315102118"/>
    <x v="0"/>
    <s v="PO24000935"/>
    <s v="סגורה"/>
    <d v="2024-05-28T00:00:00"/>
    <x v="8"/>
    <n v="26.68"/>
    <x v="8"/>
    <x v="32"/>
    <s v="ILS"/>
    <n v="64"/>
    <n v="1707.52"/>
  </r>
  <r>
    <s v="315102118"/>
    <x v="0"/>
    <s v="PO24000937"/>
    <s v="סגורה"/>
    <d v="2024-05-28T00:00:00"/>
    <x v="30"/>
    <n v="5.3"/>
    <x v="30"/>
    <x v="32"/>
    <s v="ILS"/>
    <n v="80"/>
    <n v="424"/>
  </r>
  <r>
    <s v="315102118"/>
    <x v="0"/>
    <s v="PO24000935"/>
    <s v="סגורה"/>
    <d v="2024-05-28T00:00:00"/>
    <x v="28"/>
    <n v="12.3"/>
    <x v="28"/>
    <x v="32"/>
    <s v="ILS"/>
    <n v="42"/>
    <n v="516.6"/>
  </r>
  <r>
    <s v="315102118"/>
    <x v="0"/>
    <s v="PO24000407"/>
    <s v="סגורה"/>
    <d v="2024-03-06T00:00:00"/>
    <x v="34"/>
    <n v="4.84"/>
    <x v="34"/>
    <x v="33"/>
    <s v="ILS"/>
    <n v="300"/>
    <n v="1452"/>
  </r>
  <r>
    <s v="315102118"/>
    <x v="0"/>
    <s v="PO24001330"/>
    <s v="סגורה"/>
    <d v="2024-08-08T00:00:00"/>
    <x v="20"/>
    <n v="28.05"/>
    <x v="20"/>
    <x v="33"/>
    <s v="ILS"/>
    <n v="32"/>
    <n v="897.6"/>
  </r>
  <r>
    <s v="315102118"/>
    <x v="0"/>
    <s v="PO24000215"/>
    <s v="סגורה"/>
    <d v="2024-02-05T00:00:00"/>
    <x v="13"/>
    <n v="5.28"/>
    <x v="13"/>
    <x v="33"/>
    <s v="ILS"/>
    <n v="8"/>
    <n v="42.24"/>
  </r>
  <r>
    <s v="315102118"/>
    <x v="0"/>
    <s v="PO24001164"/>
    <s v="סגורה"/>
    <d v="2024-07-08T00:00:00"/>
    <x v="13"/>
    <n v="5.28"/>
    <x v="13"/>
    <x v="33"/>
    <s v="ILS"/>
    <n v="90"/>
    <n v="475.2"/>
  </r>
  <r>
    <s v="315102118"/>
    <x v="0"/>
    <s v="PO24000215"/>
    <s v="סגורה"/>
    <d v="2024-02-05T00:00:00"/>
    <x v="10"/>
    <n v="5.28"/>
    <x v="10"/>
    <x v="33"/>
    <s v="ILS"/>
    <n v="32"/>
    <n v="168.96"/>
  </r>
  <r>
    <s v="315102118"/>
    <x v="0"/>
    <s v="PO24001120"/>
    <s v="סגורה"/>
    <d v="2024-06-27T00:00:00"/>
    <x v="10"/>
    <n v="5.28"/>
    <x v="10"/>
    <x v="33"/>
    <s v="ILS"/>
    <n v="50"/>
    <n v="264"/>
  </r>
  <r>
    <s v="315102118"/>
    <x v="0"/>
    <s v="PO24001497"/>
    <s v="סגורה"/>
    <d v="2024-09-09T00:00:00"/>
    <x v="10"/>
    <n v="5.28"/>
    <x v="10"/>
    <x v="33"/>
    <s v="ILS"/>
    <n v="50"/>
    <n v="264"/>
  </r>
  <r>
    <s v="315102118"/>
    <x v="0"/>
    <s v="PO24000405"/>
    <s v="סגורה"/>
    <d v="2024-03-06T00:00:00"/>
    <x v="35"/>
    <n v="12.21"/>
    <x v="35"/>
    <x v="33"/>
    <s v="ILS"/>
    <n v="200"/>
    <n v="2442"/>
  </r>
  <r>
    <s v="315102118"/>
    <x v="0"/>
    <s v="PO24001164"/>
    <s v="סגורה"/>
    <d v="2024-07-08T00:00:00"/>
    <x v="0"/>
    <n v="8.34"/>
    <x v="0"/>
    <x v="33"/>
    <s v="ILS"/>
    <n v="15"/>
    <n v="125.1"/>
  </r>
  <r>
    <s v="315102118"/>
    <x v="0"/>
    <s v="PO24001497"/>
    <s v="סגורה"/>
    <d v="2024-09-09T00:00:00"/>
    <x v="0"/>
    <n v="8.34"/>
    <x v="0"/>
    <x v="33"/>
    <s v="ILS"/>
    <n v="50"/>
    <n v="417"/>
  </r>
  <r>
    <s v="315102118"/>
    <x v="0"/>
    <s v="PO24001679"/>
    <s v="סגורה"/>
    <d v="2024-10-08T00:00:00"/>
    <x v="0"/>
    <n v="8.34"/>
    <x v="0"/>
    <x v="33"/>
    <s v="ILS"/>
    <n v="16"/>
    <n v="133.44"/>
  </r>
  <r>
    <s v="315102118"/>
    <x v="0"/>
    <s v="PO24000405"/>
    <s v="סגורה"/>
    <d v="2024-03-06T00:00:00"/>
    <x v="6"/>
    <n v="4.33"/>
    <x v="6"/>
    <x v="33"/>
    <s v="ILS"/>
    <n v="100"/>
    <n v="433"/>
  </r>
  <r>
    <s v="315102118"/>
    <x v="0"/>
    <s v="PO24001926"/>
    <s v="מאושר סופית"/>
    <d v="2024-11-19T00:00:00"/>
    <x v="26"/>
    <n v="4.3"/>
    <x v="26"/>
    <x v="33"/>
    <s v="ILS"/>
    <n v="80"/>
    <n v="344"/>
  </r>
  <r>
    <s v="315102118"/>
    <x v="0"/>
    <s v="PO24000407"/>
    <s v="סגורה"/>
    <d v="2024-03-06T00:00:00"/>
    <x v="4"/>
    <n v="12.02"/>
    <x v="4"/>
    <x v="33"/>
    <s v="ILS"/>
    <n v="300"/>
    <n v="3606"/>
  </r>
  <r>
    <s v="315102118"/>
    <x v="0"/>
    <s v="PO24001526"/>
    <s v="סגורה"/>
    <d v="2024-09-11T00:00:00"/>
    <x v="4"/>
    <n v="12.02"/>
    <x v="4"/>
    <x v="33"/>
    <s v="ILS"/>
    <n v="100"/>
    <n v="1202"/>
  </r>
  <r>
    <s v="315102118"/>
    <x v="0"/>
    <s v="PO24001122"/>
    <s v="סגורה"/>
    <d v="2024-06-27T00:00:00"/>
    <x v="7"/>
    <n v="16.5"/>
    <x v="7"/>
    <x v="33"/>
    <s v="ILS"/>
    <n v="120"/>
    <n v="1980"/>
  </r>
  <r>
    <s v="315102118"/>
    <x v="0"/>
    <s v="PO24000405"/>
    <s v="סגורה"/>
    <d v="2024-03-06T00:00:00"/>
    <x v="36"/>
    <n v="4.62"/>
    <x v="36"/>
    <x v="33"/>
    <s v="ILS"/>
    <n v="200"/>
    <n v="924"/>
  </r>
  <r>
    <s v="315102118"/>
    <x v="0"/>
    <s v="PO24000407"/>
    <s v="סגורה"/>
    <d v="2024-03-06T00:00:00"/>
    <x v="29"/>
    <n v="43.41"/>
    <x v="29"/>
    <x v="33"/>
    <s v="ILS"/>
    <n v="140"/>
    <n v="6077.4"/>
  </r>
  <r>
    <s v="315102118"/>
    <x v="0"/>
    <s v="PO24001122"/>
    <s v="סגורה"/>
    <d v="2024-06-27T00:00:00"/>
    <x v="29"/>
    <n v="43.410000000000004"/>
    <x v="29"/>
    <x v="33"/>
    <s v="ILS"/>
    <n v="160"/>
    <n v="6945.6"/>
  </r>
  <r>
    <s v="315102118"/>
    <x v="0"/>
    <s v="PO24000407"/>
    <s v="סגורה"/>
    <d v="2024-03-06T00:00:00"/>
    <x v="8"/>
    <n v="26.68"/>
    <x v="8"/>
    <x v="33"/>
    <s v="ILS"/>
    <n v="160"/>
    <n v="4268.8"/>
  </r>
  <r>
    <s v="315102118"/>
    <x v="0"/>
    <s v="PO24001122"/>
    <s v="סגורה"/>
    <d v="2024-06-27T00:00:00"/>
    <x v="8"/>
    <n v="26.68"/>
    <x v="8"/>
    <x v="33"/>
    <s v="ILS"/>
    <n v="120"/>
    <n v="3201.6"/>
  </r>
  <r>
    <s v="315102118"/>
    <x v="0"/>
    <s v="PO24000405"/>
    <s v="סגורה"/>
    <d v="2024-03-06T00:00:00"/>
    <x v="37"/>
    <n v="16.18"/>
    <x v="37"/>
    <x v="33"/>
    <s v="ILS"/>
    <n v="200"/>
    <n v="3236"/>
  </r>
  <r>
    <s v="315102118"/>
    <x v="0"/>
    <s v="PO24000407"/>
    <s v="סגורה"/>
    <d v="2024-03-06T00:00:00"/>
    <x v="37"/>
    <n v="16.18"/>
    <x v="37"/>
    <x v="33"/>
    <s v="ILS"/>
    <n v="200"/>
    <n v="3236"/>
  </r>
  <r>
    <s v="315102118"/>
    <x v="0"/>
    <s v="PO24001526"/>
    <s v="סגורה"/>
    <d v="2024-09-11T00:00:00"/>
    <x v="37"/>
    <n v="16.18"/>
    <x v="37"/>
    <x v="33"/>
    <s v="ILS"/>
    <n v="100"/>
    <n v="1618"/>
  </r>
  <r>
    <s v="315102118"/>
    <x v="0"/>
    <s v="PO24000916"/>
    <s v="סגורה"/>
    <d v="2024-05-27T00:00:00"/>
    <x v="38"/>
    <n v="15"/>
    <x v="38"/>
    <x v="33"/>
    <s v="ILS"/>
    <n v="24"/>
    <n v="360"/>
  </r>
  <r>
    <s v="315102118"/>
    <x v="0"/>
    <s v="PO24001471"/>
    <s v="סגורה"/>
    <d v="2024-09-08T00:00:00"/>
    <x v="38"/>
    <n v="15"/>
    <x v="38"/>
    <x v="33"/>
    <s v="ILS"/>
    <n v="36"/>
    <n v="540"/>
  </r>
  <r>
    <s v="315102118"/>
    <x v="0"/>
    <s v="PO24000724"/>
    <s v="סגורה"/>
    <d v="2024-05-02T00:00:00"/>
    <x v="15"/>
    <n v="8.23"/>
    <x v="15"/>
    <x v="33"/>
    <s v="ILS"/>
    <n v="40"/>
    <n v="329.2"/>
  </r>
  <r>
    <s v="315102118"/>
    <x v="0"/>
    <s v="PO24001164"/>
    <s v="סגורה"/>
    <d v="2024-07-08T00:00:00"/>
    <x v="15"/>
    <n v="8.23"/>
    <x v="15"/>
    <x v="33"/>
    <s v="ILS"/>
    <n v="40"/>
    <n v="329.2"/>
  </r>
  <r>
    <s v="315102118"/>
    <x v="0"/>
    <s v="PO24001122"/>
    <s v="סגורה"/>
    <d v="2024-06-27T00:00:00"/>
    <x v="27"/>
    <n v="33.33"/>
    <x v="27"/>
    <x v="33"/>
    <s v="ILS"/>
    <n v="200"/>
    <n v="6666"/>
  </r>
  <r>
    <s v="315102118"/>
    <x v="0"/>
    <s v="PO24000914"/>
    <s v="סגורה"/>
    <d v="2024-05-27T00:00:00"/>
    <x v="28"/>
    <n v="12.3"/>
    <x v="28"/>
    <x v="33"/>
    <s v="ILS"/>
    <n v="100"/>
    <n v="1230"/>
  </r>
  <r>
    <s v="315102118"/>
    <x v="0"/>
    <s v="PO24001122"/>
    <s v="סגורה"/>
    <d v="2024-06-27T00:00:00"/>
    <x v="28"/>
    <n v="12.3"/>
    <x v="28"/>
    <x v="33"/>
    <s v="ILS"/>
    <n v="80"/>
    <n v="984"/>
  </r>
  <r>
    <s v="315102118"/>
    <x v="0"/>
    <s v="PO24000207"/>
    <s v="סגורה"/>
    <d v="2024-02-05T00:00:00"/>
    <x v="9"/>
    <n v="4.62"/>
    <x v="9"/>
    <x v="33"/>
    <s v="ILS"/>
    <n v="150"/>
    <n v="693"/>
  </r>
  <r>
    <s v="315102118"/>
    <x v="0"/>
    <s v="PO24000248"/>
    <s v="סגורה"/>
    <d v="2024-02-07T00:00:00"/>
    <x v="9"/>
    <n v="4.2"/>
    <x v="9"/>
    <x v="33"/>
    <s v="ILS"/>
    <n v="10"/>
    <n v="42"/>
  </r>
  <r>
    <s v="315102118"/>
    <x v="0"/>
    <s v="PO24000724"/>
    <s v="סגורה"/>
    <d v="2024-05-02T00:00:00"/>
    <x v="9"/>
    <n v="4.62"/>
    <x v="9"/>
    <x v="33"/>
    <s v="ILS"/>
    <n v="40"/>
    <n v="184.8"/>
  </r>
  <r>
    <s v="315102118"/>
    <x v="0"/>
    <s v="PO24001164"/>
    <s v="סגורה"/>
    <d v="2024-07-08T00:00:00"/>
    <x v="9"/>
    <n v="4.62"/>
    <x v="9"/>
    <x v="33"/>
    <s v="ILS"/>
    <n v="40"/>
    <n v="184.8"/>
  </r>
  <r>
    <s v="315102118"/>
    <x v="0"/>
    <s v="PO24001526"/>
    <s v="סגורה"/>
    <d v="2024-09-11T00:00:00"/>
    <x v="9"/>
    <n v="4.62"/>
    <x v="9"/>
    <x v="33"/>
    <s v="ILS"/>
    <n v="150"/>
    <n v="693"/>
  </r>
  <r>
    <s v="315102118"/>
    <x v="0"/>
    <s v="PO24001537"/>
    <s v="סגורה"/>
    <d v="2024-09-12T00:00:00"/>
    <x v="16"/>
    <n v="7.5"/>
    <x v="16"/>
    <x v="33"/>
    <s v="ILS"/>
    <n v="64"/>
    <n v="480"/>
  </r>
  <r>
    <s v="315102118"/>
    <x v="0"/>
    <s v="PO24000202"/>
    <s v="סגורה"/>
    <d v="2024-02-04T00:00:00"/>
    <x v="5"/>
    <n v="8.23"/>
    <x v="5"/>
    <x v="33"/>
    <s v="ILS"/>
    <n v="16"/>
    <n v="131.68"/>
  </r>
  <r>
    <s v="315102118"/>
    <x v="0"/>
    <s v="PO24000405"/>
    <s v="סגורה"/>
    <d v="2024-03-06T00:00:00"/>
    <x v="5"/>
    <n v="8.23"/>
    <x v="5"/>
    <x v="33"/>
    <s v="ILS"/>
    <n v="300"/>
    <n v="2469"/>
  </r>
  <r>
    <s v="315102118"/>
    <x v="0"/>
    <s v="PO24000407"/>
    <s v="סגורה"/>
    <d v="2024-03-06T00:00:00"/>
    <x v="5"/>
    <n v="8.23"/>
    <x v="5"/>
    <x v="33"/>
    <s v="ILS"/>
    <n v="400"/>
    <n v="3292"/>
  </r>
  <r>
    <s v="315102118"/>
    <x v="0"/>
    <s v="PO24000815"/>
    <s v="סגורה"/>
    <d v="2024-05-13T00:00:00"/>
    <x v="5"/>
    <n v="8.23"/>
    <x v="5"/>
    <x v="33"/>
    <s v="ILS"/>
    <n v="200"/>
    <n v="1646"/>
  </r>
  <r>
    <s v="315102118"/>
    <x v="0"/>
    <s v="PO24001316"/>
    <s v="סגורה"/>
    <d v="2024-08-06T00:00:00"/>
    <x v="5"/>
    <n v="8.23"/>
    <x v="5"/>
    <x v="33"/>
    <s v="ILS"/>
    <n v="40"/>
    <n v="329.2"/>
  </r>
  <r>
    <s v="315102118"/>
    <x v="0"/>
    <s v="PO24001497"/>
    <s v="סגורה"/>
    <d v="2024-09-09T00:00:00"/>
    <x v="5"/>
    <n v="8.23"/>
    <x v="5"/>
    <x v="33"/>
    <s v="ILS"/>
    <n v="50"/>
    <n v="411.5"/>
  </r>
  <r>
    <s v="315102118"/>
    <x v="0"/>
    <s v="PO24001526"/>
    <s v="סגורה"/>
    <d v="2024-09-11T00:00:00"/>
    <x v="5"/>
    <n v="8.23"/>
    <x v="5"/>
    <x v="33"/>
    <s v="ILS"/>
    <n v="150"/>
    <n v="1234.5"/>
  </r>
  <r>
    <s v="315102118"/>
    <x v="0"/>
    <s v="PO24001679"/>
    <s v="סגורה"/>
    <d v="2024-10-08T00:00:00"/>
    <x v="5"/>
    <n v="8.23"/>
    <x v="5"/>
    <x v="33"/>
    <s v="ILS"/>
    <n v="16"/>
    <n v="131.68"/>
  </r>
  <r>
    <s v="315102118"/>
    <x v="0"/>
    <s v="PO24001471"/>
    <s v="סגורה"/>
    <d v="2024-09-08T00:00:00"/>
    <x v="39"/>
    <n v="9.2200000000000006"/>
    <x v="39"/>
    <x v="33"/>
    <s v="ILS"/>
    <n v="16"/>
    <n v="147.52000000000001"/>
  </r>
  <r>
    <s v="315102118"/>
    <x v="0"/>
    <s v="PO24001996"/>
    <s v="מאושר סופית"/>
    <d v="2024-11-26T00:00:00"/>
    <x v="40"/>
    <n v="9.44"/>
    <x v="40"/>
    <x v="33"/>
    <s v="ILS"/>
    <n v="24"/>
    <n v="226.56"/>
  </r>
  <r>
    <s v="315102118"/>
    <x v="0"/>
    <s v="PO24001316"/>
    <s v="סגורה"/>
    <d v="2024-08-06T00:00:00"/>
    <x v="12"/>
    <n v="10.46"/>
    <x v="12"/>
    <x v="33"/>
    <s v="ILS"/>
    <n v="16"/>
    <n v="167.36"/>
  </r>
  <r>
    <s v="315102118"/>
    <x v="0"/>
    <s v="PO24001677"/>
    <s v="סגורה"/>
    <d v="2024-10-08T00:00:00"/>
    <x v="12"/>
    <n v="10.46"/>
    <x v="12"/>
    <x v="33"/>
    <s v="ILS"/>
    <n v="30"/>
    <n v="313.8"/>
  </r>
  <r>
    <s v="315102118"/>
    <x v="0"/>
    <s v="PO24001122"/>
    <s v="סגורה"/>
    <d v="2024-06-27T00:00:00"/>
    <x v="41"/>
    <n v="65.099999999999994"/>
    <x v="41"/>
    <x v="33"/>
    <s v="ILS"/>
    <n v="200"/>
    <n v="13020"/>
  </r>
  <r>
    <s v="315102118"/>
    <x v="0"/>
    <s v="PO24001335"/>
    <s v="סגורה"/>
    <d v="2024-08-11T00:00:00"/>
    <x v="17"/>
    <n v="12.299999999999999"/>
    <x v="17"/>
    <x v="33"/>
    <s v="ILS"/>
    <n v="48"/>
    <n v="590.4"/>
  </r>
  <r>
    <s v="315102118"/>
    <x v="0"/>
    <s v="PO24001343"/>
    <s v="סגורה"/>
    <d v="2024-08-11T00:00:00"/>
    <x v="17"/>
    <n v="12.299999999999999"/>
    <x v="17"/>
    <x v="33"/>
    <s v="ILS"/>
    <n v="24"/>
    <n v="295.2"/>
  </r>
  <r>
    <s v="315102118"/>
    <x v="0"/>
    <s v="PO24001679"/>
    <s v="סגורה"/>
    <d v="2024-10-08T00:00:00"/>
    <x v="17"/>
    <n v="12.3"/>
    <x v="17"/>
    <x v="33"/>
    <s v="ILS"/>
    <n v="25"/>
    <n v="307.5"/>
  </r>
  <r>
    <s v="315102118"/>
    <x v="0"/>
    <s v="PO24001829"/>
    <s v="מאושר סופית"/>
    <d v="2024-11-10T00:00:00"/>
    <x v="17"/>
    <n v="12.3"/>
    <x v="17"/>
    <x v="33"/>
    <s v="ILS"/>
    <n v="144"/>
    <n v="1771.2"/>
  </r>
  <r>
    <s v="315102118"/>
    <x v="0"/>
    <s v="PO24000989"/>
    <s v="סגורה"/>
    <d v="2024-06-05T00:00:00"/>
    <x v="26"/>
    <n v="4.3"/>
    <x v="26"/>
    <x v="34"/>
    <s v="ILS"/>
    <n v="100"/>
    <n v="430"/>
  </r>
  <r>
    <s v="315102118"/>
    <x v="0"/>
    <s v="PO24000989"/>
    <s v="סגורה"/>
    <d v="2024-06-05T00:00:00"/>
    <x v="8"/>
    <n v="26.68"/>
    <x v="8"/>
    <x v="34"/>
    <s v="ILS"/>
    <n v="50"/>
    <n v="1334"/>
  </r>
  <r>
    <s v="315102118"/>
    <x v="0"/>
    <s v="PO24000034"/>
    <s v="סגורה"/>
    <d v="2024-01-07T00:00:00"/>
    <x v="26"/>
    <n v="4.3"/>
    <x v="26"/>
    <x v="35"/>
    <s v="ILS"/>
    <n v="24"/>
    <n v="103.2"/>
  </r>
  <r>
    <s v="315102118"/>
    <x v="0"/>
    <s v="PO24000034"/>
    <s v="סגורה"/>
    <d v="2024-01-07T00:00:00"/>
    <x v="14"/>
    <n v="14.01"/>
    <x v="14"/>
    <x v="35"/>
    <s v="ILS"/>
    <n v="10"/>
    <n v="140.1"/>
  </r>
  <r>
    <s v="315102118"/>
    <x v="0"/>
    <s v="PO24000365"/>
    <s v="סגורה"/>
    <d v="2024-02-29T00:00:00"/>
    <x v="29"/>
    <n v="43.410000000000004"/>
    <x v="29"/>
    <x v="35"/>
    <s v="ILS"/>
    <n v="20"/>
    <n v="868.2"/>
  </r>
  <r>
    <s v="315102118"/>
    <x v="0"/>
    <s v="PO24001499"/>
    <s v="סגורה"/>
    <d v="2024-09-09T00:00:00"/>
    <x v="29"/>
    <n v="43.41"/>
    <x v="29"/>
    <x v="35"/>
    <s v="ILS"/>
    <n v="30"/>
    <n v="1302.3"/>
  </r>
  <r>
    <s v="315102118"/>
    <x v="0"/>
    <s v="PO24001513"/>
    <s v="סגורה"/>
    <d v="2024-09-11T00:00:00"/>
    <x v="29"/>
    <n v="43.41"/>
    <x v="29"/>
    <x v="35"/>
    <s v="ILS"/>
    <n v="100"/>
    <n v="4341"/>
  </r>
  <r>
    <s v="315102118"/>
    <x v="0"/>
    <s v="PO24001640"/>
    <s v="סגורה"/>
    <d v="2024-09-30T00:00:00"/>
    <x v="29"/>
    <n v="43.410000000000004"/>
    <x v="29"/>
    <x v="35"/>
    <s v="ILS"/>
    <n v="160"/>
    <n v="6945.6"/>
  </r>
  <r>
    <s v="315102118"/>
    <x v="0"/>
    <s v="PO24001403"/>
    <s v="סגורה"/>
    <d v="2024-08-22T00:00:00"/>
    <x v="8"/>
    <n v="26.68"/>
    <x v="8"/>
    <x v="35"/>
    <s v="ILS"/>
    <n v="30"/>
    <n v="800.4"/>
  </r>
  <r>
    <s v="315102118"/>
    <x v="0"/>
    <s v="PO24001659"/>
    <s v="סגורה"/>
    <d v="2024-10-06T00:00:00"/>
    <x v="8"/>
    <n v="26.680000000000003"/>
    <x v="8"/>
    <x v="35"/>
    <s v="ILS"/>
    <n v="24"/>
    <n v="640.32000000000005"/>
  </r>
  <r>
    <s v="315102118"/>
    <x v="0"/>
    <s v="PO24000034"/>
    <s v="סגורה"/>
    <d v="2024-01-07T00:00:00"/>
    <x v="38"/>
    <n v="15"/>
    <x v="38"/>
    <x v="35"/>
    <s v="ILS"/>
    <n v="24"/>
    <n v="360"/>
  </r>
  <r>
    <s v="315102118"/>
    <x v="0"/>
    <s v="PO24000242"/>
    <s v="סגורה"/>
    <d v="2024-02-07T00:00:00"/>
    <x v="38"/>
    <n v="15"/>
    <x v="38"/>
    <x v="35"/>
    <s v="ILS"/>
    <n v="20"/>
    <n v="300"/>
  </r>
  <r>
    <s v="315102118"/>
    <x v="0"/>
    <s v="PO24000309"/>
    <s v="סגורה"/>
    <d v="2024-02-19T00:00:00"/>
    <x v="38"/>
    <n v="15"/>
    <x v="38"/>
    <x v="35"/>
    <s v="ILS"/>
    <n v="50"/>
    <n v="750"/>
  </r>
  <r>
    <s v="315102118"/>
    <x v="0"/>
    <s v="PO24001403"/>
    <s v="סגורה"/>
    <d v="2024-08-22T00:00:00"/>
    <x v="38"/>
    <n v="15"/>
    <x v="38"/>
    <x v="35"/>
    <s v="ILS"/>
    <n v="12"/>
    <n v="180"/>
  </r>
  <r>
    <s v="315102118"/>
    <x v="0"/>
    <s v="PO24001557"/>
    <s v="סגורה"/>
    <d v="2024-09-15T00:00:00"/>
    <x v="38"/>
    <n v="15"/>
    <x v="38"/>
    <x v="35"/>
    <s v="ILS"/>
    <n v="30"/>
    <n v="450"/>
  </r>
  <r>
    <s v="315102118"/>
    <x v="0"/>
    <s v="PO24000365"/>
    <s v="סגורה"/>
    <d v="2024-02-29T00:00:00"/>
    <x v="27"/>
    <n v="33.330000000000005"/>
    <x v="27"/>
    <x v="35"/>
    <s v="ILS"/>
    <n v="66"/>
    <n v="2199.7800000000002"/>
  </r>
  <r>
    <s v="315102118"/>
    <x v="0"/>
    <s v="PO24001499"/>
    <s v="סגורה"/>
    <d v="2024-09-09T00:00:00"/>
    <x v="27"/>
    <n v="33.33"/>
    <x v="27"/>
    <x v="35"/>
    <s v="ILS"/>
    <n v="30"/>
    <n v="999.9"/>
  </r>
  <r>
    <s v="315102118"/>
    <x v="0"/>
    <s v="PO24001659"/>
    <s v="סגורה"/>
    <d v="2024-10-06T00:00:00"/>
    <x v="27"/>
    <n v="33.33"/>
    <x v="27"/>
    <x v="35"/>
    <s v="ILS"/>
    <n v="100"/>
    <n v="3333"/>
  </r>
  <r>
    <s v="315102118"/>
    <x v="0"/>
    <s v="PO24000034"/>
    <s v="סגורה"/>
    <d v="2024-01-07T00:00:00"/>
    <x v="28"/>
    <n v="12.3"/>
    <x v="28"/>
    <x v="35"/>
    <s v="ILS"/>
    <n v="40"/>
    <n v="492"/>
  </r>
  <r>
    <s v="315102118"/>
    <x v="0"/>
    <s v="PO24001421"/>
    <s v="סגורה"/>
    <d v="2024-08-25T00:00:00"/>
    <x v="42"/>
    <n v="38.4"/>
    <x v="42"/>
    <x v="35"/>
    <s v="ILS"/>
    <n v="34"/>
    <n v="1305.5999999999999"/>
  </r>
  <r>
    <s v="315102118"/>
    <x v="0"/>
    <s v="PO24001638"/>
    <s v="סגורה"/>
    <d v="2024-09-30T00:00:00"/>
    <x v="43"/>
    <n v="40"/>
    <x v="43"/>
    <x v="35"/>
    <s v="ILS"/>
    <n v="24"/>
    <n v="960"/>
  </r>
  <r>
    <s v="315102118"/>
    <x v="0"/>
    <s v="PO24001491"/>
    <s v="סגורה"/>
    <d v="2024-09-09T00:00:00"/>
    <x v="4"/>
    <n v="12.02"/>
    <x v="4"/>
    <x v="36"/>
    <s v="ILS"/>
    <n v="250"/>
    <n v="3005"/>
  </r>
  <r>
    <s v="315102118"/>
    <x v="0"/>
    <s v="PO24001491"/>
    <s v="סגורה"/>
    <d v="2024-09-09T00:00:00"/>
    <x v="5"/>
    <n v="8.23"/>
    <x v="5"/>
    <x v="36"/>
    <s v="ILS"/>
    <n v="70"/>
    <n v="576.1"/>
  </r>
  <r>
    <s v="315102118"/>
    <x v="0"/>
    <s v="PO24001491"/>
    <s v="סגורה"/>
    <d v="2024-09-09T00:00:00"/>
    <x v="22"/>
    <n v="14.669999999999998"/>
    <x v="22"/>
    <x v="36"/>
    <s v="ILS"/>
    <n v="160"/>
    <n v="2347.1999999999998"/>
  </r>
  <r>
    <s v="315102118"/>
    <x v="0"/>
    <s v="PO24001916"/>
    <s v="מאושר סופית"/>
    <d v="2024-11-19T00:00:00"/>
    <x v="44"/>
    <n v="25.57"/>
    <x v="44"/>
    <x v="36"/>
    <s v="ILS"/>
    <n v="500"/>
    <n v="12785"/>
  </r>
  <r>
    <s v="315102118"/>
    <x v="0"/>
    <s v="PO24001446"/>
    <s v="מאושר סופית"/>
    <d v="2024-09-01T00:00:00"/>
    <x v="45"/>
    <n v="6.8400000000000007"/>
    <x v="45"/>
    <x v="37"/>
    <s v="ILS"/>
    <n v="80"/>
    <n v="547.20000000000005"/>
  </r>
  <r>
    <s v="315102118"/>
    <x v="0"/>
    <s v="PO24001446"/>
    <s v="מאושר סופית"/>
    <d v="2024-09-01T00:00:00"/>
    <x v="46"/>
    <n v="51"/>
    <x v="46"/>
    <x v="37"/>
    <s v="ILS"/>
    <n v="300"/>
    <n v="15300"/>
  </r>
  <r>
    <s v="315102118"/>
    <x v="0"/>
    <s v="PO24001446"/>
    <s v="מאושר סופית"/>
    <d v="2024-09-01T00:00:00"/>
    <x v="47"/>
    <n v="30.33"/>
    <x v="47"/>
    <x v="37"/>
    <s v="ILS"/>
    <n v="120"/>
    <n v="3639.6"/>
  </r>
  <r>
    <s v="315102118"/>
    <x v="0"/>
    <s v="PO24001446"/>
    <s v="מאושר סופית"/>
    <d v="2024-09-01T00:00:00"/>
    <x v="48"/>
    <n v="13.64"/>
    <x v="48"/>
    <x v="37"/>
    <s v="ILS"/>
    <n v="50"/>
    <n v="682"/>
  </r>
  <r>
    <s v="315102118"/>
    <x v="0"/>
    <s v="PO24001446"/>
    <s v="מאושר סופית"/>
    <d v="2024-09-01T00:00:00"/>
    <x v="15"/>
    <n v="7.92"/>
    <x v="15"/>
    <x v="37"/>
    <s v="ILS"/>
    <n v="100"/>
    <n v="792"/>
  </r>
  <r>
    <s v="315102118"/>
    <x v="0"/>
    <s v="PO24000673"/>
    <s v="סגורה"/>
    <d v="2024-04-18T00:00:00"/>
    <x v="32"/>
    <n v="2.72"/>
    <x v="32"/>
    <x v="38"/>
    <s v="ILS"/>
    <n v="16"/>
    <n v="43.52"/>
  </r>
  <r>
    <s v="315102118"/>
    <x v="0"/>
    <s v="PO24001075"/>
    <s v="סגורה"/>
    <d v="2024-06-23T00:00:00"/>
    <x v="13"/>
    <n v="5.28"/>
    <x v="13"/>
    <x v="38"/>
    <s v="ILS"/>
    <n v="88"/>
    <n v="464.64"/>
  </r>
  <r>
    <s v="315102118"/>
    <x v="0"/>
    <s v="PO24000826"/>
    <s v="סגורה"/>
    <d v="2024-05-15T00:00:00"/>
    <x v="10"/>
    <n v="5.28"/>
    <x v="10"/>
    <x v="38"/>
    <s v="ILS"/>
    <n v="8"/>
    <n v="42.24"/>
  </r>
  <r>
    <s v="315102118"/>
    <x v="0"/>
    <s v="PO24001075"/>
    <s v="סגורה"/>
    <d v="2024-06-23T00:00:00"/>
    <x v="49"/>
    <n v="8.25"/>
    <x v="49"/>
    <x v="38"/>
    <s v="ILS"/>
    <n v="84"/>
    <n v="693"/>
  </r>
  <r>
    <s v="315102118"/>
    <x v="0"/>
    <s v="PO24000673"/>
    <s v="סגורה"/>
    <d v="2024-04-18T00:00:00"/>
    <x v="15"/>
    <n v="8.23"/>
    <x v="15"/>
    <x v="38"/>
    <s v="ILS"/>
    <n v="112"/>
    <n v="921.76"/>
  </r>
  <r>
    <s v="315102118"/>
    <x v="0"/>
    <s v="PO24000673"/>
    <s v="סגורה"/>
    <d v="2024-04-18T00:00:00"/>
    <x v="9"/>
    <n v="4.2"/>
    <x v="9"/>
    <x v="38"/>
    <s v="ILS"/>
    <n v="8"/>
    <n v="33.6"/>
  </r>
  <r>
    <s v="315102118"/>
    <x v="0"/>
    <s v="PO24000826"/>
    <s v="סגורה"/>
    <d v="2024-05-15T00:00:00"/>
    <x v="11"/>
    <n v="7.02"/>
    <x v="11"/>
    <x v="38"/>
    <s v="ILS"/>
    <n v="16"/>
    <n v="112.32"/>
  </r>
  <r>
    <s v="315102118"/>
    <x v="0"/>
    <s v="PO24000768"/>
    <s v="סגורה"/>
    <d v="2024-05-07T00:00:00"/>
    <x v="33"/>
    <n v="26.4"/>
    <x v="33"/>
    <x v="39"/>
    <s v="ILS"/>
    <n v="80"/>
    <n v="2112"/>
  </r>
  <r>
    <s v="315102118"/>
    <x v="0"/>
    <s v="PO24000768"/>
    <s v="סגורה"/>
    <d v="2024-05-07T00:00:00"/>
    <x v="0"/>
    <n v="8.34"/>
    <x v="0"/>
    <x v="39"/>
    <s v="ILS"/>
    <n v="64"/>
    <n v="533.76"/>
  </r>
  <r>
    <s v="315102118"/>
    <x v="0"/>
    <s v="PO24000755"/>
    <s v="סגורה"/>
    <d v="2024-05-07T00:00:00"/>
    <x v="10"/>
    <n v="5.1800000000000006"/>
    <x v="10"/>
    <x v="40"/>
    <s v="ILS"/>
    <n v="30"/>
    <n v="155.4"/>
  </r>
  <r>
    <s v="315102118"/>
    <x v="0"/>
    <s v="PO24000755"/>
    <s v="סגורה"/>
    <d v="2024-05-07T00:00:00"/>
    <x v="5"/>
    <n v="8.23"/>
    <x v="5"/>
    <x v="40"/>
    <s v="ILS"/>
    <n v="42"/>
    <n v="345.66"/>
  </r>
  <r>
    <s v="315102118"/>
    <x v="0"/>
    <s v="PO24000769"/>
    <s v="סגורה"/>
    <d v="2024-05-07T00:00:00"/>
    <x v="50"/>
    <n v="6.33"/>
    <x v="50"/>
    <x v="40"/>
    <s v="ILS"/>
    <n v="42"/>
    <n v="265.86"/>
  </r>
  <r>
    <s v="315102118"/>
    <x v="0"/>
    <s v="PO24000526"/>
    <s v="סגורה"/>
    <d v="2024-03-28T00:00:00"/>
    <x v="9"/>
    <n v="4.2"/>
    <x v="9"/>
    <x v="41"/>
    <s v="ILS"/>
    <n v="40"/>
    <n v="168"/>
  </r>
  <r>
    <s v="315102118"/>
    <x v="0"/>
    <s v="PO24000869"/>
    <s v="סגורה"/>
    <d v="2024-05-21T00:00:00"/>
    <x v="9"/>
    <n v="4.62"/>
    <x v="9"/>
    <x v="41"/>
    <s v="ILS"/>
    <n v="16"/>
    <n v="73.92"/>
  </r>
  <r>
    <s v="315102118"/>
    <x v="0"/>
    <s v="PO24000574"/>
    <s v="סגורה"/>
    <d v="2024-04-02T00:00:00"/>
    <x v="17"/>
    <n v="12.299999999999999"/>
    <x v="17"/>
    <x v="41"/>
    <s v="ILS"/>
    <n v="12"/>
    <n v="147.6"/>
  </r>
  <r>
    <s v="315102118"/>
    <x v="0"/>
    <s v="PO24000869"/>
    <s v="סגורה"/>
    <d v="2024-05-21T00:00:00"/>
    <x v="17"/>
    <n v="12.299999999999999"/>
    <x v="17"/>
    <x v="41"/>
    <s v="ILS"/>
    <n v="24"/>
    <n v="295.2"/>
  </r>
  <r>
    <m/>
    <x v="1"/>
    <m/>
    <m/>
    <m/>
    <x v="51"/>
    <m/>
    <x v="51"/>
    <x v="42"/>
    <m/>
    <m/>
    <m/>
  </r>
  <r>
    <m/>
    <x v="1"/>
    <m/>
    <m/>
    <m/>
    <x v="51"/>
    <m/>
    <x v="51"/>
    <x v="42"/>
    <m/>
    <m/>
    <m/>
  </r>
  <r>
    <s v="מק'ט"/>
    <x v="2"/>
    <s v="עלות פריט"/>
    <m/>
    <m/>
    <x v="51"/>
    <m/>
    <x v="51"/>
    <x v="42"/>
    <m/>
    <m/>
    <m/>
  </r>
  <r>
    <s v="IE040070"/>
    <x v="3"/>
    <n v="14.430000000000001"/>
    <m/>
    <m/>
    <x v="51"/>
    <m/>
    <x v="51"/>
    <x v="42"/>
    <m/>
    <m/>
    <m/>
  </r>
  <r>
    <s v="IE040079"/>
    <x v="4"/>
    <n v="6.8400000000000007"/>
    <m/>
    <m/>
    <x v="51"/>
    <m/>
    <x v="51"/>
    <x v="42"/>
    <m/>
    <m/>
    <m/>
  </r>
  <r>
    <s v="IE040080"/>
    <x v="4"/>
    <n v="4.84"/>
    <m/>
    <m/>
    <x v="51"/>
    <m/>
    <x v="51"/>
    <x v="42"/>
    <m/>
    <m/>
    <m/>
  </r>
  <r>
    <s v="IE040081"/>
    <x v="3"/>
    <n v="2.72"/>
    <m/>
    <m/>
    <x v="51"/>
    <m/>
    <x v="51"/>
    <x v="42"/>
    <m/>
    <m/>
    <m/>
  </r>
  <r>
    <s v="IE040085"/>
    <x v="4"/>
    <n v="51"/>
    <m/>
    <m/>
    <x v="51"/>
    <m/>
    <x v="51"/>
    <x v="42"/>
    <m/>
    <m/>
    <m/>
  </r>
  <r>
    <s v="IE040086"/>
    <x v="5"/>
    <n v="28.05"/>
    <m/>
    <m/>
    <x v="51"/>
    <m/>
    <x v="51"/>
    <x v="42"/>
    <m/>
    <m/>
    <m/>
  </r>
  <r>
    <s v="IE040087"/>
    <x v="4"/>
    <n v="30.33"/>
    <m/>
    <m/>
    <x v="51"/>
    <m/>
    <x v="51"/>
    <x v="42"/>
    <m/>
    <m/>
    <m/>
  </r>
  <r>
    <s v="IE040089"/>
    <x v="3"/>
    <n v="26.4"/>
    <m/>
    <m/>
    <x v="51"/>
    <m/>
    <x v="51"/>
    <x v="42"/>
    <m/>
    <m/>
    <m/>
  </r>
  <r>
    <s v="IE040091"/>
    <x v="6"/>
    <n v="5.28"/>
    <m/>
    <m/>
    <x v="51"/>
    <m/>
    <x v="51"/>
    <x v="42"/>
    <m/>
    <m/>
    <m/>
  </r>
  <r>
    <s v="IE040092"/>
    <x v="7"/>
    <n v="5.28"/>
    <m/>
    <m/>
    <x v="51"/>
    <m/>
    <x v="51"/>
    <x v="42"/>
    <m/>
    <m/>
    <m/>
  </r>
  <r>
    <s v="IE040093"/>
    <x v="4"/>
    <n v="12.21"/>
    <m/>
    <m/>
    <x v="51"/>
    <m/>
    <x v="51"/>
    <x v="42"/>
    <m/>
    <m/>
    <m/>
  </r>
  <r>
    <s v="IE040094"/>
    <x v="8"/>
    <n v="8.34"/>
    <m/>
    <m/>
    <x v="51"/>
    <m/>
    <x v="51"/>
    <x v="42"/>
    <m/>
    <m/>
    <m/>
  </r>
  <r>
    <s v="IE040095"/>
    <x v="4"/>
    <n v="8.25"/>
    <m/>
    <m/>
    <x v="51"/>
    <m/>
    <x v="51"/>
    <x v="42"/>
    <m/>
    <m/>
    <m/>
  </r>
  <r>
    <s v="IE040096"/>
    <x v="3"/>
    <n v="29.8"/>
    <m/>
    <m/>
    <x v="51"/>
    <m/>
    <x v="51"/>
    <x v="42"/>
    <m/>
    <m/>
    <m/>
  </r>
  <r>
    <s v="IE040097"/>
    <x v="5"/>
    <n v="4.33"/>
    <m/>
    <m/>
    <x v="51"/>
    <m/>
    <x v="51"/>
    <x v="42"/>
    <m/>
    <m/>
    <m/>
  </r>
  <r>
    <s v="IE040098"/>
    <x v="6"/>
    <n v="4.3"/>
    <m/>
    <m/>
    <x v="51"/>
    <m/>
    <x v="51"/>
    <x v="42"/>
    <m/>
    <m/>
    <m/>
  </r>
  <r>
    <s v="IE040101"/>
    <x v="5"/>
    <n v="14.01"/>
    <m/>
    <m/>
    <x v="51"/>
    <m/>
    <x v="51"/>
    <x v="42"/>
    <m/>
    <m/>
    <m/>
  </r>
  <r>
    <s v="IE040102"/>
    <x v="9"/>
    <n v="12.02"/>
    <m/>
    <m/>
    <x v="51"/>
    <m/>
    <x v="51"/>
    <x v="42"/>
    <m/>
    <m/>
    <m/>
  </r>
  <r>
    <s v="IE040103"/>
    <x v="3"/>
    <n v="13.9"/>
    <m/>
    <m/>
    <x v="51"/>
    <m/>
    <x v="51"/>
    <x v="42"/>
    <m/>
    <m/>
    <m/>
  </r>
  <r>
    <s v="IE040104"/>
    <x v="4"/>
    <n v="13.64"/>
    <m/>
    <m/>
    <x v="51"/>
    <m/>
    <x v="51"/>
    <x v="42"/>
    <m/>
    <m/>
    <m/>
  </r>
  <r>
    <s v="IE040130"/>
    <x v="9"/>
    <n v="16.5"/>
    <m/>
    <m/>
    <x v="51"/>
    <m/>
    <x v="51"/>
    <x v="42"/>
    <m/>
    <m/>
    <m/>
  </r>
  <r>
    <s v="IE040146"/>
    <x v="4"/>
    <n v="4.62"/>
    <m/>
    <m/>
    <x v="51"/>
    <m/>
    <x v="51"/>
    <x v="42"/>
    <m/>
    <m/>
    <m/>
  </r>
  <r>
    <s v="IE040147"/>
    <x v="10"/>
    <n v="43.410000000000004"/>
    <m/>
    <m/>
    <x v="51"/>
    <m/>
    <x v="51"/>
    <x v="42"/>
    <m/>
    <m/>
    <m/>
  </r>
  <r>
    <s v="IE040148"/>
    <x v="9"/>
    <n v="26.68"/>
    <m/>
    <m/>
    <x v="51"/>
    <m/>
    <x v="51"/>
    <x v="42"/>
    <m/>
    <m/>
    <m/>
  </r>
  <r>
    <s v="IE040149"/>
    <x v="5"/>
    <n v="16.18"/>
    <m/>
    <m/>
    <x v="51"/>
    <m/>
    <x v="51"/>
    <x v="42"/>
    <m/>
    <m/>
    <m/>
  </r>
  <r>
    <s v="IE040151"/>
    <x v="11"/>
    <n v="15"/>
    <m/>
    <m/>
    <x v="51"/>
    <m/>
    <x v="51"/>
    <x v="42"/>
    <m/>
    <m/>
    <m/>
  </r>
  <r>
    <s v="IE040152"/>
    <x v="11"/>
    <n v="8.23"/>
    <m/>
    <m/>
    <x v="51"/>
    <m/>
    <x v="51"/>
    <x v="42"/>
    <m/>
    <m/>
    <m/>
  </r>
  <r>
    <s v="IE040153"/>
    <x v="12"/>
    <n v="33.33"/>
    <m/>
    <m/>
    <x v="51"/>
    <m/>
    <x v="51"/>
    <x v="42"/>
    <m/>
    <m/>
    <m/>
  </r>
  <r>
    <s v="IE040155"/>
    <x v="3"/>
    <n v="5.3"/>
    <m/>
    <m/>
    <x v="51"/>
    <m/>
    <x v="51"/>
    <x v="42"/>
    <m/>
    <m/>
    <m/>
  </r>
  <r>
    <s v="IE040156"/>
    <x v="12"/>
    <n v="12.3"/>
    <m/>
    <m/>
    <x v="51"/>
    <m/>
    <x v="51"/>
    <x v="42"/>
    <m/>
    <m/>
    <m/>
  </r>
  <r>
    <s v="IE040160"/>
    <x v="7"/>
    <n v="4.62"/>
    <m/>
    <m/>
    <x v="51"/>
    <m/>
    <x v="51"/>
    <x v="42"/>
    <m/>
    <m/>
    <m/>
  </r>
  <r>
    <s v="IE040161"/>
    <x v="5"/>
    <n v="7.5"/>
    <m/>
    <m/>
    <x v="51"/>
    <m/>
    <x v="51"/>
    <x v="42"/>
    <m/>
    <m/>
    <m/>
  </r>
  <r>
    <s v="IE040162"/>
    <x v="13"/>
    <n v="8.23"/>
    <m/>
    <m/>
    <x v="51"/>
    <m/>
    <x v="51"/>
    <x v="42"/>
    <m/>
    <m/>
    <m/>
  </r>
  <r>
    <s v="IE040169"/>
    <x v="3"/>
    <n v="5.25"/>
    <m/>
    <m/>
    <x v="51"/>
    <m/>
    <x v="51"/>
    <x v="42"/>
    <m/>
    <m/>
    <m/>
  </r>
  <r>
    <s v="IE040174"/>
    <x v="4"/>
    <n v="9.2200000000000006"/>
    <m/>
    <m/>
    <x v="51"/>
    <m/>
    <x v="51"/>
    <x v="42"/>
    <m/>
    <m/>
    <m/>
  </r>
  <r>
    <s v="IE040184"/>
    <x v="4"/>
    <n v="9.44"/>
    <m/>
    <m/>
    <x v="51"/>
    <m/>
    <x v="51"/>
    <x v="42"/>
    <m/>
    <m/>
    <m/>
  </r>
  <r>
    <s v="IE040185"/>
    <x v="3"/>
    <n v="10.629999999999999"/>
    <m/>
    <m/>
    <x v="51"/>
    <m/>
    <x v="51"/>
    <x v="42"/>
    <m/>
    <m/>
    <m/>
  </r>
  <r>
    <s v="IE040187"/>
    <x v="5"/>
    <n v="14.25"/>
    <m/>
    <m/>
    <x v="51"/>
    <m/>
    <x v="51"/>
    <x v="42"/>
    <m/>
    <m/>
    <m/>
  </r>
  <r>
    <s v="IE040190"/>
    <x v="4"/>
    <n v="7.51"/>
    <m/>
    <m/>
    <x v="51"/>
    <m/>
    <x v="51"/>
    <x v="42"/>
    <m/>
    <m/>
    <m/>
  </r>
  <r>
    <s v="IE040191"/>
    <x v="5"/>
    <n v="7.0200000000000005"/>
    <m/>
    <m/>
    <x v="51"/>
    <m/>
    <x v="51"/>
    <x v="42"/>
    <m/>
    <m/>
    <m/>
  </r>
  <r>
    <s v="IE040192"/>
    <x v="4"/>
    <n v="8.73"/>
    <m/>
    <m/>
    <x v="51"/>
    <m/>
    <x v="51"/>
    <x v="42"/>
    <m/>
    <m/>
    <m/>
  </r>
  <r>
    <s v="IE040196"/>
    <x v="14"/>
    <n v="8.23"/>
    <m/>
    <m/>
    <x v="51"/>
    <m/>
    <x v="51"/>
    <x v="42"/>
    <m/>
    <m/>
    <m/>
  </r>
  <r>
    <s v="IE040203"/>
    <x v="4"/>
    <n v="65.099999999999994"/>
    <m/>
    <m/>
    <x v="51"/>
    <m/>
    <x v="51"/>
    <x v="42"/>
    <m/>
    <m/>
    <m/>
  </r>
  <r>
    <s v="IE040205"/>
    <x v="4"/>
    <n v="6.33"/>
    <m/>
    <m/>
    <x v="51"/>
    <m/>
    <x v="51"/>
    <x v="42"/>
    <m/>
    <m/>
    <m/>
  </r>
  <r>
    <s v="IE040206"/>
    <x v="3"/>
    <n v="29.939999999999998"/>
    <m/>
    <m/>
    <x v="51"/>
    <m/>
    <x v="51"/>
    <x v="42"/>
    <m/>
    <m/>
    <m/>
  </r>
  <r>
    <s v="IE040229"/>
    <x v="4"/>
    <n v="19.8"/>
    <m/>
    <m/>
    <x v="51"/>
    <m/>
    <x v="51"/>
    <x v="42"/>
    <m/>
    <m/>
    <m/>
  </r>
  <r>
    <s v="IE040242"/>
    <x v="15"/>
    <n v="12.21"/>
    <m/>
    <m/>
    <x v="51"/>
    <m/>
    <x v="51"/>
    <x v="42"/>
    <m/>
    <m/>
    <m/>
  </r>
  <r>
    <s v="IE040248"/>
    <x v="4"/>
    <n v="25.9"/>
    <m/>
    <m/>
    <x v="51"/>
    <m/>
    <x v="51"/>
    <x v="42"/>
    <m/>
    <m/>
    <m/>
  </r>
  <r>
    <s v="IE040269"/>
    <x v="4"/>
    <n v="38.4"/>
    <m/>
    <m/>
    <x v="51"/>
    <m/>
    <x v="51"/>
    <x v="42"/>
    <m/>
    <m/>
    <m/>
  </r>
  <r>
    <s v="IE040273"/>
    <x v="4"/>
    <n v="25.57"/>
    <m/>
    <m/>
    <x v="51"/>
    <m/>
    <x v="51"/>
    <x v="42"/>
    <m/>
    <m/>
    <m/>
  </r>
  <r>
    <s v="IE040276"/>
    <x v="4"/>
    <n v="40"/>
    <m/>
    <m/>
    <x v="51"/>
    <m/>
    <x v="51"/>
    <x v="42"/>
    <m/>
    <m/>
    <m/>
  </r>
  <r>
    <m/>
    <x v="1"/>
    <m/>
    <m/>
    <m/>
    <x v="51"/>
    <m/>
    <x v="51"/>
    <x v="42"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5">
  <r>
    <x v="0"/>
    <x v="0"/>
    <x v="0"/>
    <n v="171"/>
    <n v="57"/>
    <n v="9747"/>
  </r>
  <r>
    <x v="1"/>
    <x v="1"/>
    <x v="0"/>
    <n v="155"/>
    <n v="27.9"/>
    <n v="4324.5"/>
  </r>
  <r>
    <x v="2"/>
    <x v="2"/>
    <x v="0"/>
    <n v="97"/>
    <n v="12"/>
    <n v="1164"/>
  </r>
  <r>
    <x v="3"/>
    <x v="3"/>
    <x v="0"/>
    <n v="85"/>
    <n v="22"/>
    <n v="1870"/>
  </r>
  <r>
    <x v="4"/>
    <x v="4"/>
    <x v="0"/>
    <n v="82"/>
    <n v="8.9"/>
    <n v="729.80000000000007"/>
  </r>
  <r>
    <x v="5"/>
    <x v="5"/>
    <x v="0"/>
    <n v="80"/>
    <n v="42"/>
    <n v="3360"/>
  </r>
  <r>
    <x v="6"/>
    <x v="6"/>
    <x v="0"/>
    <n v="79"/>
    <n v="4.7"/>
    <n v="371.3"/>
  </r>
  <r>
    <x v="7"/>
    <x v="7"/>
    <x v="0"/>
    <n v="70"/>
    <n v="55"/>
    <n v="3850"/>
  </r>
  <r>
    <x v="8"/>
    <x v="8"/>
    <x v="0"/>
    <n v="67"/>
    <n v="3.5"/>
    <n v="234.5"/>
  </r>
  <r>
    <x v="9"/>
    <x v="9"/>
    <x v="0"/>
    <n v="61"/>
    <n v="58"/>
    <n v="3538"/>
  </r>
  <r>
    <x v="10"/>
    <x v="10"/>
    <x v="0"/>
    <n v="60"/>
    <n v="3.6"/>
    <n v="216"/>
  </r>
  <r>
    <x v="11"/>
    <x v="11"/>
    <x v="0"/>
    <n v="60"/>
    <n v="149"/>
    <n v="8940"/>
  </r>
  <r>
    <x v="12"/>
    <x v="12"/>
    <x v="0"/>
    <n v="56"/>
    <n v="38"/>
    <n v="2128"/>
  </r>
  <r>
    <x v="13"/>
    <x v="13"/>
    <x v="0"/>
    <n v="55"/>
    <n v="3"/>
    <n v="165"/>
  </r>
  <r>
    <x v="14"/>
    <x v="14"/>
    <x v="0"/>
    <n v="55"/>
    <n v="9.7999999999999989"/>
    <n v="538.99999999999989"/>
  </r>
  <r>
    <x v="15"/>
    <x v="15"/>
    <x v="0"/>
    <n v="44"/>
    <n v="2.2999999999999998"/>
    <n v="101.19999999999999"/>
  </r>
  <r>
    <x v="16"/>
    <x v="16"/>
    <x v="0"/>
    <n v="36"/>
    <n v="49"/>
    <n v="1764"/>
  </r>
  <r>
    <x v="17"/>
    <x v="17"/>
    <x v="0"/>
    <n v="35"/>
    <n v="13.2"/>
    <n v="462"/>
  </r>
  <r>
    <x v="18"/>
    <x v="18"/>
    <x v="0"/>
    <n v="33"/>
    <n v="56"/>
    <n v="1848"/>
  </r>
  <r>
    <x v="19"/>
    <x v="19"/>
    <x v="0"/>
    <n v="30"/>
    <n v="21"/>
    <n v="630"/>
  </r>
  <r>
    <x v="20"/>
    <x v="20"/>
    <x v="0"/>
    <n v="30"/>
    <n v="14"/>
    <n v="420"/>
  </r>
  <r>
    <x v="21"/>
    <x v="21"/>
    <x v="0"/>
    <n v="30"/>
    <n v="74"/>
    <n v="2220"/>
  </r>
  <r>
    <x v="22"/>
    <x v="22"/>
    <x v="0"/>
    <n v="28"/>
    <n v="24"/>
    <n v="672"/>
  </r>
  <r>
    <x v="23"/>
    <x v="23"/>
    <x v="0"/>
    <n v="26"/>
    <n v="23"/>
    <n v="598"/>
  </r>
  <r>
    <x v="24"/>
    <x v="24"/>
    <x v="0"/>
    <n v="25"/>
    <n v="18"/>
    <n v="450"/>
  </r>
  <r>
    <x v="25"/>
    <x v="25"/>
    <x v="0"/>
    <n v="25"/>
    <n v="3.5"/>
    <n v="87.5"/>
  </r>
  <r>
    <x v="26"/>
    <x v="26"/>
    <x v="0"/>
    <n v="22"/>
    <n v="9.57"/>
    <n v="210.54000000000002"/>
  </r>
  <r>
    <x v="27"/>
    <x v="27"/>
    <x v="0"/>
    <n v="21"/>
    <n v="17.899999999999999"/>
    <n v="375.9"/>
  </r>
  <r>
    <x v="28"/>
    <x v="28"/>
    <x v="0"/>
    <n v="20"/>
    <n v="23"/>
    <n v="460"/>
  </r>
  <r>
    <x v="29"/>
    <x v="29"/>
    <x v="0"/>
    <n v="20"/>
    <n v="3.8"/>
    <n v="76"/>
  </r>
  <r>
    <x v="30"/>
    <x v="30"/>
    <x v="0"/>
    <n v="17"/>
    <n v="22"/>
    <n v="374"/>
  </r>
  <r>
    <x v="31"/>
    <x v="31"/>
    <x v="0"/>
    <n v="15"/>
    <n v="34"/>
    <n v="510"/>
  </r>
  <r>
    <x v="32"/>
    <x v="32"/>
    <x v="0"/>
    <n v="15"/>
    <n v="3.5"/>
    <n v="52.5"/>
  </r>
  <r>
    <x v="33"/>
    <x v="33"/>
    <x v="0"/>
    <n v="15"/>
    <n v="29"/>
    <n v="435"/>
  </r>
  <r>
    <x v="34"/>
    <x v="34"/>
    <x v="0"/>
    <n v="14"/>
    <n v="21"/>
    <n v="294"/>
  </r>
  <r>
    <x v="35"/>
    <x v="35"/>
    <x v="0"/>
    <n v="13"/>
    <n v="9.5"/>
    <n v="123.5"/>
  </r>
  <r>
    <x v="36"/>
    <x v="36"/>
    <x v="0"/>
    <n v="10"/>
    <n v="3.8"/>
    <n v="38"/>
  </r>
  <r>
    <x v="37"/>
    <x v="37"/>
    <x v="0"/>
    <n v="10"/>
    <n v="52"/>
    <n v="520"/>
  </r>
  <r>
    <x v="38"/>
    <x v="38"/>
    <x v="0"/>
    <n v="10"/>
    <n v="142"/>
    <n v="1420"/>
  </r>
  <r>
    <x v="39"/>
    <x v="39"/>
    <x v="0"/>
    <n v="10"/>
    <n v="8"/>
    <n v="80"/>
  </r>
  <r>
    <x v="40"/>
    <x v="40"/>
    <x v="0"/>
    <n v="10"/>
    <n v="4.5"/>
    <n v="45"/>
  </r>
  <r>
    <x v="41"/>
    <x v="41"/>
    <x v="0"/>
    <n v="10"/>
    <n v="6.2"/>
    <n v="62"/>
  </r>
  <r>
    <x v="42"/>
    <x v="42"/>
    <x v="0"/>
    <n v="9"/>
    <n v="1.9"/>
    <n v="17.099999999999998"/>
  </r>
  <r>
    <x v="43"/>
    <x v="43"/>
    <x v="0"/>
    <n v="9"/>
    <n v="53"/>
    <n v="477"/>
  </r>
  <r>
    <x v="44"/>
    <x v="44"/>
    <x v="0"/>
    <n v="8"/>
    <n v="1.6"/>
    <n v="12.8"/>
  </r>
  <r>
    <x v="45"/>
    <x v="45"/>
    <x v="0"/>
    <n v="8"/>
    <n v="69"/>
    <n v="552"/>
  </r>
  <r>
    <x v="46"/>
    <x v="46"/>
    <x v="0"/>
    <n v="6"/>
    <n v="216"/>
    <n v="1296"/>
  </r>
  <r>
    <x v="47"/>
    <x v="47"/>
    <x v="0"/>
    <n v="6"/>
    <n v="84"/>
    <n v="504"/>
  </r>
  <r>
    <x v="48"/>
    <x v="48"/>
    <x v="0"/>
    <n v="6"/>
    <n v="328"/>
    <n v="1968"/>
  </r>
  <r>
    <x v="49"/>
    <x v="49"/>
    <x v="0"/>
    <n v="5"/>
    <n v="7"/>
    <n v="35"/>
  </r>
  <r>
    <x v="50"/>
    <x v="50"/>
    <x v="0"/>
    <n v="4"/>
    <n v="39"/>
    <n v="156"/>
  </r>
  <r>
    <x v="51"/>
    <x v="51"/>
    <x v="0"/>
    <n v="4"/>
    <n v="12"/>
    <n v="48"/>
  </r>
  <r>
    <x v="52"/>
    <x v="52"/>
    <x v="0"/>
    <n v="4"/>
    <n v="6.2"/>
    <n v="24.8"/>
  </r>
  <r>
    <x v="53"/>
    <x v="53"/>
    <x v="0"/>
    <n v="4"/>
    <n v="52"/>
    <n v="208"/>
  </r>
  <r>
    <x v="54"/>
    <x v="54"/>
    <x v="0"/>
    <n v="4"/>
    <n v="124"/>
    <n v="496"/>
  </r>
  <r>
    <x v="55"/>
    <x v="55"/>
    <x v="0"/>
    <n v="4"/>
    <n v="94"/>
    <n v="376"/>
  </r>
  <r>
    <x v="56"/>
    <x v="56"/>
    <x v="0"/>
    <n v="4"/>
    <n v="9"/>
    <n v="36"/>
  </r>
  <r>
    <x v="57"/>
    <x v="57"/>
    <x v="0"/>
    <n v="4"/>
    <n v="210"/>
    <n v="840"/>
  </r>
  <r>
    <x v="58"/>
    <x v="58"/>
    <x v="0"/>
    <n v="4"/>
    <n v="49"/>
    <n v="196"/>
  </r>
  <r>
    <x v="59"/>
    <x v="59"/>
    <x v="0"/>
    <n v="4"/>
    <n v="28"/>
    <n v="112"/>
  </r>
  <r>
    <x v="60"/>
    <x v="60"/>
    <x v="0"/>
    <n v="3"/>
    <n v="6.8"/>
    <n v="20.399999999999999"/>
  </r>
  <r>
    <x v="61"/>
    <x v="61"/>
    <x v="0"/>
    <n v="3"/>
    <n v="180"/>
    <n v="540"/>
  </r>
  <r>
    <x v="62"/>
    <x v="62"/>
    <x v="0"/>
    <n v="3"/>
    <n v="89"/>
    <n v="267"/>
  </r>
  <r>
    <x v="63"/>
    <x v="63"/>
    <x v="0"/>
    <n v="2"/>
    <n v="49"/>
    <n v="98"/>
  </r>
  <r>
    <x v="64"/>
    <x v="64"/>
    <x v="0"/>
    <n v="2"/>
    <n v="52"/>
    <n v="104"/>
  </r>
  <r>
    <x v="65"/>
    <x v="65"/>
    <x v="0"/>
    <n v="2"/>
    <n v="56"/>
    <n v="112"/>
  </r>
  <r>
    <x v="66"/>
    <x v="66"/>
    <x v="0"/>
    <n v="2"/>
    <n v="76"/>
    <n v="152"/>
  </r>
  <r>
    <x v="67"/>
    <x v="67"/>
    <x v="0"/>
    <n v="1"/>
    <n v="2"/>
    <n v="2"/>
  </r>
  <r>
    <x v="68"/>
    <x v="68"/>
    <x v="0"/>
    <n v="1"/>
    <n v="2"/>
    <n v="2"/>
  </r>
  <r>
    <x v="69"/>
    <x v="69"/>
    <x v="0"/>
    <n v="1"/>
    <n v="6.5"/>
    <n v="6.5"/>
  </r>
  <r>
    <x v="70"/>
    <x v="70"/>
    <x v="0"/>
    <n v="1"/>
    <n v="320"/>
    <n v="320"/>
  </r>
  <r>
    <x v="34"/>
    <x v="34"/>
    <x v="1"/>
    <n v="120"/>
    <n v="18"/>
    <n v="2160"/>
  </r>
  <r>
    <x v="50"/>
    <x v="50"/>
    <x v="1"/>
    <n v="95"/>
    <n v="26.13"/>
    <n v="2482.35"/>
  </r>
  <r>
    <x v="52"/>
    <x v="52"/>
    <x v="1"/>
    <n v="47"/>
    <n v="5.17"/>
    <n v="242.99"/>
  </r>
  <r>
    <x v="13"/>
    <x v="13"/>
    <x v="1"/>
    <n v="35"/>
    <n v="4.5"/>
    <n v="157.5"/>
  </r>
  <r>
    <x v="8"/>
    <x v="8"/>
    <x v="1"/>
    <n v="30"/>
    <n v="3.5"/>
    <n v="105"/>
  </r>
  <r>
    <x v="0"/>
    <x v="0"/>
    <x v="1"/>
    <n v="28"/>
    <n v="49.6"/>
    <n v="1388.8"/>
  </r>
  <r>
    <x v="39"/>
    <x v="39"/>
    <x v="1"/>
    <n v="22"/>
    <n v="9"/>
    <n v="198"/>
  </r>
  <r>
    <x v="14"/>
    <x v="14"/>
    <x v="1"/>
    <n v="20"/>
    <n v="7.57"/>
    <n v="151.4"/>
  </r>
  <r>
    <x v="71"/>
    <x v="71"/>
    <x v="1"/>
    <n v="20"/>
    <n v="60"/>
    <n v="1200"/>
  </r>
  <r>
    <x v="5"/>
    <x v="5"/>
    <x v="1"/>
    <n v="18"/>
    <n v="37.200000000000003"/>
    <n v="669.6"/>
  </r>
  <r>
    <x v="51"/>
    <x v="51"/>
    <x v="1"/>
    <n v="16"/>
    <n v="11"/>
    <n v="176"/>
  </r>
  <r>
    <x v="9"/>
    <x v="9"/>
    <x v="1"/>
    <n v="16"/>
    <n v="60.45"/>
    <n v="967.2"/>
  </r>
  <r>
    <x v="69"/>
    <x v="69"/>
    <x v="1"/>
    <n v="15"/>
    <n v="15"/>
    <n v="225"/>
  </r>
  <r>
    <x v="2"/>
    <x v="2"/>
    <x v="1"/>
    <n v="12"/>
    <n v="14"/>
    <n v="168"/>
  </r>
  <r>
    <x v="72"/>
    <x v="72"/>
    <x v="1"/>
    <n v="10"/>
    <n v="4.46"/>
    <n v="44.6"/>
  </r>
  <r>
    <x v="6"/>
    <x v="6"/>
    <x v="1"/>
    <n v="10"/>
    <n v="8.4"/>
    <n v="84"/>
  </r>
  <r>
    <x v="73"/>
    <x v="73"/>
    <x v="1"/>
    <n v="10"/>
    <n v="8.14"/>
    <n v="81.400000000000006"/>
  </r>
  <r>
    <x v="1"/>
    <x v="1"/>
    <x v="1"/>
    <n v="10"/>
    <n v="24.8"/>
    <n v="248"/>
  </r>
  <r>
    <x v="3"/>
    <x v="3"/>
    <x v="1"/>
    <n v="10"/>
    <n v="18.600000000000001"/>
    <n v="186"/>
  </r>
  <r>
    <x v="16"/>
    <x v="16"/>
    <x v="1"/>
    <n v="8"/>
    <n v="37.5"/>
    <n v="300"/>
  </r>
  <r>
    <x v="17"/>
    <x v="17"/>
    <x v="1"/>
    <n v="6"/>
    <n v="12.71"/>
    <n v="76.260000000000005"/>
  </r>
  <r>
    <x v="67"/>
    <x v="67"/>
    <x v="1"/>
    <n v="4"/>
    <n v="3"/>
    <n v="12"/>
  </r>
  <r>
    <x v="36"/>
    <x v="36"/>
    <x v="1"/>
    <n v="4"/>
    <n v="4.8"/>
    <n v="19.2"/>
  </r>
  <r>
    <x v="4"/>
    <x v="4"/>
    <x v="1"/>
    <n v="4"/>
    <n v="12"/>
    <n v="48"/>
  </r>
  <r>
    <x v="35"/>
    <x v="35"/>
    <x v="1"/>
    <n v="4"/>
    <n v="8"/>
    <n v="32"/>
  </r>
  <r>
    <x v="74"/>
    <x v="74"/>
    <x v="1"/>
    <n v="3"/>
    <n v="76.5"/>
    <n v="229.5"/>
  </r>
  <r>
    <x v="44"/>
    <x v="44"/>
    <x v="1"/>
    <n v="2"/>
    <n v="4"/>
    <n v="8"/>
  </r>
  <r>
    <x v="75"/>
    <x v="75"/>
    <x v="1"/>
    <n v="2"/>
    <n v="50"/>
    <n v="100"/>
  </r>
  <r>
    <x v="25"/>
    <x v="25"/>
    <x v="1"/>
    <n v="2"/>
    <n v="4.5"/>
    <n v="9"/>
  </r>
  <r>
    <x v="76"/>
    <x v="76"/>
    <x v="1"/>
    <n v="2"/>
    <n v="5"/>
    <n v="10"/>
  </r>
  <r>
    <x v="77"/>
    <x v="77"/>
    <x v="1"/>
    <n v="2"/>
    <n v="3"/>
    <n v="6"/>
  </r>
  <r>
    <x v="78"/>
    <x v="78"/>
    <x v="1"/>
    <n v="2"/>
    <n v="65"/>
    <n v="130"/>
  </r>
  <r>
    <x v="47"/>
    <x v="47"/>
    <x v="1"/>
    <n v="2"/>
    <n v="136.4"/>
    <n v="272.8"/>
  </r>
  <r>
    <x v="10"/>
    <x v="10"/>
    <x v="1"/>
    <n v="1"/>
    <n v="3"/>
    <n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ערכים" updatedVersion="6" minRefreshableVersion="3" useAutoFormatting="1" itemPrintTitles="1" createdVersion="6" indent="0" compact="0" compactData="0" gridDropZones="1" multipleFieldFilters="0">
  <location ref="A3:F76" firstHeaderRow="1" firstDataRow="2" firstDataCol="3"/>
  <pivotFields count="13">
    <pivotField compact="0" outline="0" showAll="0"/>
    <pivotField axis="axisRow" compact="0" outline="0" showAll="0" defaultSubtotal="0">
      <items count="1">
        <item x="0"/>
      </items>
    </pivotField>
    <pivotField compact="0" outline="0" showAll="0" defaultSubtotal="0">
      <items count="80">
        <item x="69"/>
        <item x="28"/>
        <item x="60"/>
        <item x="71"/>
        <item x="11"/>
        <item x="45"/>
        <item x="61"/>
        <item x="42"/>
        <item x="1"/>
        <item x="35"/>
        <item x="57"/>
        <item x="38"/>
        <item x="24"/>
        <item x="37"/>
        <item x="32"/>
        <item x="4"/>
        <item x="26"/>
        <item x="34"/>
        <item x="44"/>
        <item x="41"/>
        <item x="19"/>
        <item x="15"/>
        <item x="36"/>
        <item x="25"/>
        <item x="31"/>
        <item x="73"/>
        <item x="33"/>
        <item x="0"/>
        <item x="64"/>
        <item x="54"/>
        <item x="40"/>
        <item x="20"/>
        <item x="67"/>
        <item x="70"/>
        <item x="55"/>
        <item x="76"/>
        <item x="5"/>
        <item x="9"/>
        <item x="29"/>
        <item x="30"/>
        <item x="23"/>
        <item x="68"/>
        <item x="65"/>
        <item x="12"/>
        <item x="17"/>
        <item x="66"/>
        <item x="63"/>
        <item x="72"/>
        <item x="58"/>
        <item x="77"/>
        <item x="53"/>
        <item x="75"/>
        <item x="39"/>
        <item x="59"/>
        <item x="13"/>
        <item x="21"/>
        <item x="16"/>
        <item x="7"/>
        <item x="47"/>
        <item x="46"/>
        <item x="79"/>
        <item x="78"/>
        <item x="56"/>
        <item x="48"/>
        <item x="14"/>
        <item x="62"/>
        <item x="51"/>
        <item x="27"/>
        <item x="74"/>
        <item x="18"/>
        <item x="2"/>
        <item x="3"/>
        <item x="8"/>
        <item x="6"/>
        <item x="50"/>
        <item x="52"/>
        <item x="10"/>
        <item x="49"/>
        <item x="43"/>
        <item x="22"/>
      </items>
    </pivotField>
    <pivotField compact="0" outline="0" showAll="0">
      <items count="4">
        <item x="2"/>
        <item x="0"/>
        <item x="1"/>
        <item t="default"/>
      </items>
    </pivotField>
    <pivotField compact="0" numFmtId="14" outline="0" showAll="0"/>
    <pivotField axis="axisRow" compact="0" outline="0" showAll="0" defaultSubtotal="0">
      <items count="7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</items>
    </pivotField>
    <pivotField dataField="1" compact="0" numFmtId="166" outline="0" showAll="0"/>
    <pivotField axis="axisRow" compact="0" outline="0" showAll="0" defaultSubtotal="0">
      <items count="7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68"/>
        <item x="12"/>
        <item x="13"/>
        <item x="14"/>
        <item x="15"/>
        <item x="16"/>
        <item x="17"/>
        <item x="19"/>
        <item x="20"/>
        <item x="21"/>
        <item x="67"/>
        <item x="22"/>
        <item x="23"/>
        <item x="54"/>
        <item x="24"/>
        <item x="25"/>
        <item x="26"/>
        <item x="57"/>
        <item x="52"/>
        <item x="27"/>
        <item x="28"/>
        <item x="29"/>
        <item x="30"/>
        <item x="58"/>
        <item x="64"/>
        <item x="31"/>
        <item x="32"/>
        <item x="33"/>
        <item x="34"/>
        <item x="35"/>
        <item x="36"/>
        <item x="37"/>
        <item x="38"/>
        <item x="39"/>
        <item x="53"/>
        <item x="40"/>
        <item x="66"/>
        <item x="41"/>
        <item x="69"/>
        <item x="49"/>
        <item x="46"/>
        <item x="42"/>
        <item x="59"/>
        <item x="50"/>
        <item x="43"/>
        <item x="55"/>
        <item x="60"/>
        <item x="47"/>
        <item x="48"/>
        <item x="45"/>
        <item x="51"/>
        <item x="65"/>
        <item x="44"/>
        <item x="18"/>
        <item x="70"/>
        <item x="62"/>
        <item x="63"/>
        <item x="61"/>
        <item x="56"/>
      </items>
    </pivotField>
    <pivotField compact="0" outline="0" showAll="0" defaultSubtotal="0">
      <items count="34">
        <item x="30"/>
        <item x="17"/>
        <item x="3"/>
        <item x="16"/>
        <item x="20"/>
        <item x="18"/>
        <item x="12"/>
        <item x="9"/>
        <item x="31"/>
        <item x="4"/>
        <item x="21"/>
        <item x="8"/>
        <item x="14"/>
        <item x="15"/>
        <item x="19"/>
        <item x="29"/>
        <item x="1"/>
        <item x="24"/>
        <item x="7"/>
        <item x="28"/>
        <item x="32"/>
        <item x="23"/>
        <item x="0"/>
        <item x="22"/>
        <item x="25"/>
        <item x="26"/>
        <item x="10"/>
        <item x="27"/>
        <item x="2"/>
        <item x="6"/>
        <item x="5"/>
        <item x="11"/>
        <item x="13"/>
        <item x="33"/>
      </items>
    </pivotField>
    <pivotField compact="0" outline="0" showAll="0"/>
    <pivotField dataField="1" compact="0" numFmtId="1" outline="0" showAll="0"/>
    <pivotField dataField="1" compact="0" numFmtId="166" outline="0" showAll="0"/>
    <pivotField compact="0" outline="0" showAll="0"/>
  </pivotFields>
  <rowFields count="3">
    <field x="5"/>
    <field x="7"/>
    <field x="1"/>
  </rowFields>
  <rowItems count="72">
    <i>
      <x/>
      <x/>
      <x/>
    </i>
    <i>
      <x v="1"/>
      <x v="1"/>
      <x/>
    </i>
    <i>
      <x v="2"/>
      <x v="2"/>
      <x/>
    </i>
    <i>
      <x v="3"/>
      <x v="3"/>
      <x/>
    </i>
    <i>
      <x v="4"/>
      <x v="4"/>
      <x/>
    </i>
    <i>
      <x v="5"/>
      <x v="5"/>
      <x/>
    </i>
    <i>
      <x v="6"/>
      <x v="6"/>
      <x/>
    </i>
    <i>
      <x v="7"/>
      <x v="7"/>
      <x/>
    </i>
    <i>
      <x v="8"/>
      <x v="8"/>
      <x/>
    </i>
    <i>
      <x v="9"/>
      <x v="9"/>
      <x/>
    </i>
    <i>
      <x v="10"/>
      <x v="10"/>
      <x/>
    </i>
    <i>
      <x v="11"/>
      <x v="11"/>
      <x/>
    </i>
    <i>
      <x v="12"/>
      <x v="13"/>
      <x/>
    </i>
    <i>
      <x v="13"/>
      <x v="14"/>
      <x/>
    </i>
    <i>
      <x v="14"/>
      <x v="15"/>
      <x/>
    </i>
    <i>
      <x v="15"/>
      <x v="16"/>
      <x/>
    </i>
    <i>
      <x v="16"/>
      <x v="17"/>
      <x/>
    </i>
    <i>
      <x v="17"/>
      <x v="18"/>
      <x/>
    </i>
    <i>
      <x v="18"/>
      <x v="65"/>
      <x/>
    </i>
    <i>
      <x v="19"/>
      <x v="19"/>
      <x/>
    </i>
    <i>
      <x v="20"/>
      <x v="20"/>
      <x/>
    </i>
    <i>
      <x v="21"/>
      <x v="21"/>
      <x/>
    </i>
    <i>
      <x v="22"/>
      <x v="23"/>
      <x/>
    </i>
    <i>
      <x v="23"/>
      <x v="24"/>
      <x/>
    </i>
    <i>
      <x v="24"/>
      <x v="26"/>
      <x/>
    </i>
    <i>
      <x v="25"/>
      <x v="27"/>
      <x/>
    </i>
    <i>
      <x v="26"/>
      <x v="28"/>
      <x/>
    </i>
    <i>
      <x v="27"/>
      <x v="31"/>
      <x/>
    </i>
    <i>
      <x v="28"/>
      <x v="32"/>
      <x/>
    </i>
    <i>
      <x v="29"/>
      <x v="33"/>
      <x/>
    </i>
    <i>
      <x v="30"/>
      <x v="34"/>
      <x/>
    </i>
    <i>
      <x v="31"/>
      <x v="37"/>
      <x/>
    </i>
    <i>
      <x v="32"/>
      <x v="38"/>
      <x/>
    </i>
    <i>
      <x v="33"/>
      <x v="39"/>
      <x/>
    </i>
    <i>
      <x v="34"/>
      <x v="40"/>
      <x/>
    </i>
    <i>
      <x v="35"/>
      <x v="41"/>
      <x/>
    </i>
    <i>
      <x v="36"/>
      <x v="42"/>
      <x/>
    </i>
    <i>
      <x v="37"/>
      <x v="43"/>
      <x/>
    </i>
    <i>
      <x v="38"/>
      <x v="44"/>
      <x/>
    </i>
    <i>
      <x v="39"/>
      <x v="45"/>
      <x/>
    </i>
    <i>
      <x v="40"/>
      <x v="47"/>
      <x/>
    </i>
    <i>
      <x v="41"/>
      <x v="49"/>
      <x/>
    </i>
    <i>
      <x v="42"/>
      <x v="53"/>
      <x/>
    </i>
    <i>
      <x v="43"/>
      <x v="56"/>
      <x/>
    </i>
    <i>
      <x v="44"/>
      <x v="64"/>
      <x/>
    </i>
    <i>
      <x v="45"/>
      <x v="61"/>
      <x/>
    </i>
    <i>
      <x v="46"/>
      <x v="52"/>
      <x/>
    </i>
    <i>
      <x v="47"/>
      <x v="59"/>
      <x/>
    </i>
    <i>
      <x v="48"/>
      <x v="60"/>
      <x/>
    </i>
    <i>
      <x v="49"/>
      <x v="51"/>
      <x/>
    </i>
    <i>
      <x v="50"/>
      <x v="55"/>
      <x/>
    </i>
    <i>
      <x v="51"/>
      <x v="62"/>
      <x/>
    </i>
    <i>
      <x v="52"/>
      <x v="30"/>
      <x/>
    </i>
    <i>
      <x v="53"/>
      <x v="46"/>
      <x/>
    </i>
    <i>
      <x v="54"/>
      <x v="25"/>
      <x/>
    </i>
    <i>
      <x v="55"/>
      <x v="57"/>
      <x/>
    </i>
    <i>
      <x v="56"/>
      <x v="70"/>
      <x/>
    </i>
    <i>
      <x v="57"/>
      <x v="29"/>
      <x/>
    </i>
    <i>
      <x v="58"/>
      <x v="35"/>
      <x/>
    </i>
    <i>
      <x v="59"/>
      <x v="54"/>
      <x/>
    </i>
    <i>
      <x v="60"/>
      <x v="58"/>
      <x/>
    </i>
    <i>
      <x v="61"/>
      <x v="69"/>
      <x/>
    </i>
    <i>
      <x v="62"/>
      <x v="67"/>
      <x/>
    </i>
    <i>
      <x v="63"/>
      <x v="68"/>
      <x/>
    </i>
    <i>
      <x v="64"/>
      <x v="36"/>
      <x/>
    </i>
    <i>
      <x v="65"/>
      <x v="63"/>
      <x/>
    </i>
    <i>
      <x v="66"/>
      <x v="48"/>
      <x/>
    </i>
    <i>
      <x v="67"/>
      <x v="22"/>
      <x/>
    </i>
    <i>
      <x v="68"/>
      <x v="12"/>
      <x/>
    </i>
    <i>
      <x v="69"/>
      <x v="50"/>
      <x/>
    </i>
    <i>
      <x v="70"/>
      <x v="66"/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סכום של כמות (ללא סיכום)" fld="10" baseField="0" baseItem="0"/>
    <dataField name="סכום של עלות פריט" fld="6" baseField="0" baseItem="0"/>
    <dataField name="סכום של סכום (ILS)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ערכים" updatedVersion="6" minRefreshableVersion="3" useAutoFormatting="1" itemPrintTitles="1" createdVersion="6" indent="0" compact="0" compactData="0" gridDropZones="1" multipleFieldFilters="0">
  <location ref="A3:E84" firstHeaderRow="1" firstDataRow="2" firstDataCol="2"/>
  <pivotFields count="6">
    <pivotField axis="axisRow" compact="0" outline="0" showAll="0" defaultSubtotal="0">
      <items count="79">
        <item x="67"/>
        <item x="44"/>
        <item x="50"/>
        <item x="2"/>
        <item x="22"/>
        <item x="12"/>
        <item x="16"/>
        <item x="75"/>
        <item x="24"/>
        <item x="30"/>
        <item x="23"/>
        <item x="19"/>
        <item x="28"/>
        <item x="18"/>
        <item x="45"/>
        <item x="31"/>
        <item x="15"/>
        <item x="36"/>
        <item x="42"/>
        <item x="68"/>
        <item x="63"/>
        <item x="64"/>
        <item x="37"/>
        <item x="38"/>
        <item x="7"/>
        <item x="29"/>
        <item x="72"/>
        <item x="8"/>
        <item x="10"/>
        <item x="39"/>
        <item x="13"/>
        <item x="32"/>
        <item x="25"/>
        <item x="51"/>
        <item x="6"/>
        <item x="49"/>
        <item x="52"/>
        <item x="60"/>
        <item x="20"/>
        <item x="34"/>
        <item x="4"/>
        <item x="26"/>
        <item x="73"/>
        <item x="40"/>
        <item x="76"/>
        <item x="0"/>
        <item x="9"/>
        <item x="14"/>
        <item x="5"/>
        <item x="1"/>
        <item x="71"/>
        <item x="43"/>
        <item x="27"/>
        <item x="3"/>
        <item x="53"/>
        <item x="35"/>
        <item x="33"/>
        <item x="46"/>
        <item x="41"/>
        <item x="77"/>
        <item x="54"/>
        <item x="74"/>
        <item x="55"/>
        <item x="11"/>
        <item x="78"/>
        <item x="69"/>
        <item x="56"/>
        <item x="47"/>
        <item x="17"/>
        <item x="57"/>
        <item x="70"/>
        <item x="61"/>
        <item x="48"/>
        <item x="65"/>
        <item x="66"/>
        <item x="58"/>
        <item x="59"/>
        <item x="62"/>
        <item x="21"/>
      </items>
    </pivotField>
    <pivotField axis="axisRow" compact="0" outline="0" showAll="0" defaultSubtotal="0">
      <items count="79">
        <item x="67"/>
        <item x="44"/>
        <item x="50"/>
        <item x="2"/>
        <item x="22"/>
        <item x="78"/>
        <item x="12"/>
        <item x="16"/>
        <item x="75"/>
        <item x="24"/>
        <item x="30"/>
        <item x="23"/>
        <item x="19"/>
        <item x="28"/>
        <item x="59"/>
        <item x="18"/>
        <item x="45"/>
        <item x="31"/>
        <item x="15"/>
        <item x="36"/>
        <item x="42"/>
        <item x="63"/>
        <item x="64"/>
        <item x="37"/>
        <item x="58"/>
        <item x="38"/>
        <item x="7"/>
        <item x="54"/>
        <item x="29"/>
        <item x="72"/>
        <item x="8"/>
        <item x="10"/>
        <item x="69"/>
        <item x="46"/>
        <item x="39"/>
        <item x="13"/>
        <item x="32"/>
        <item x="25"/>
        <item x="56"/>
        <item x="48"/>
        <item x="51"/>
        <item x="6"/>
        <item x="49"/>
        <item x="52"/>
        <item x="60"/>
        <item x="20"/>
        <item x="34"/>
        <item x="4"/>
        <item x="26"/>
        <item x="73"/>
        <item x="41"/>
        <item x="77"/>
        <item x="40"/>
        <item x="76"/>
        <item x="66"/>
        <item x="0"/>
        <item x="62"/>
        <item x="53"/>
        <item x="43"/>
        <item x="9"/>
        <item x="74"/>
        <item x="47"/>
        <item x="35"/>
        <item x="14"/>
        <item x="55"/>
        <item x="17"/>
        <item x="27"/>
        <item x="3"/>
        <item x="1"/>
        <item x="33"/>
        <item x="65"/>
        <item x="5"/>
        <item x="68"/>
        <item x="21"/>
        <item x="70"/>
        <item x="61"/>
        <item x="57"/>
        <item x="11"/>
        <item x="71"/>
      </items>
    </pivotField>
    <pivotField compact="0" outline="0" showAll="0" defaultSubtotal="0">
      <items count="2">
        <item x="0"/>
        <item x="1"/>
      </items>
    </pivotField>
    <pivotField dataField="1" compact="0" outline="0" showAll="0"/>
    <pivotField dataField="1" compact="0" outline="0" showAll="0"/>
    <pivotField dataField="1" compact="0" outline="0" showAll="0"/>
  </pivotFields>
  <rowFields count="2">
    <field x="0"/>
    <field x="1"/>
  </rowFields>
  <rowItems count="80">
    <i>
      <x/>
      <x/>
    </i>
    <i>
      <x v="1"/>
      <x v="1"/>
    </i>
    <i>
      <x v="2"/>
      <x v="2"/>
    </i>
    <i>
      <x v="3"/>
      <x v="3"/>
    </i>
    <i>
      <x v="4"/>
      <x v="4"/>
    </i>
    <i>
      <x v="5"/>
      <x v="6"/>
    </i>
    <i>
      <x v="6"/>
      <x v="7"/>
    </i>
    <i>
      <x v="7"/>
      <x v="8"/>
    </i>
    <i>
      <x v="8"/>
      <x v="9"/>
    </i>
    <i>
      <x v="9"/>
      <x v="10"/>
    </i>
    <i>
      <x v="10"/>
      <x v="11"/>
    </i>
    <i>
      <x v="11"/>
      <x v="12"/>
    </i>
    <i>
      <x v="12"/>
      <x v="13"/>
    </i>
    <i>
      <x v="13"/>
      <x v="15"/>
    </i>
    <i>
      <x v="14"/>
      <x v="16"/>
    </i>
    <i>
      <x v="15"/>
      <x v="17"/>
    </i>
    <i>
      <x v="16"/>
      <x v="18"/>
    </i>
    <i>
      <x v="17"/>
      <x v="19"/>
    </i>
    <i>
      <x v="18"/>
      <x v="20"/>
    </i>
    <i>
      <x v="19"/>
      <x v="72"/>
    </i>
    <i>
      <x v="20"/>
      <x v="21"/>
    </i>
    <i>
      <x v="21"/>
      <x v="22"/>
    </i>
    <i>
      <x v="22"/>
      <x v="23"/>
    </i>
    <i>
      <x v="23"/>
      <x v="25"/>
    </i>
    <i>
      <x v="24"/>
      <x v="26"/>
    </i>
    <i>
      <x v="25"/>
      <x v="28"/>
    </i>
    <i>
      <x v="26"/>
      <x v="29"/>
    </i>
    <i>
      <x v="27"/>
      <x v="30"/>
    </i>
    <i>
      <x v="28"/>
      <x v="31"/>
    </i>
    <i>
      <x v="29"/>
      <x v="34"/>
    </i>
    <i>
      <x v="30"/>
      <x v="35"/>
    </i>
    <i>
      <x v="31"/>
      <x v="36"/>
    </i>
    <i>
      <x v="32"/>
      <x v="37"/>
    </i>
    <i>
      <x v="33"/>
      <x v="40"/>
    </i>
    <i>
      <x v="34"/>
      <x v="41"/>
    </i>
    <i>
      <x v="35"/>
      <x v="42"/>
    </i>
    <i>
      <x v="36"/>
      <x v="43"/>
    </i>
    <i>
      <x v="37"/>
      <x v="44"/>
    </i>
    <i>
      <x v="38"/>
      <x v="45"/>
    </i>
    <i>
      <x v="39"/>
      <x v="46"/>
    </i>
    <i>
      <x v="40"/>
      <x v="47"/>
    </i>
    <i>
      <x v="41"/>
      <x v="48"/>
    </i>
    <i>
      <x v="42"/>
      <x v="49"/>
    </i>
    <i>
      <x v="43"/>
      <x v="52"/>
    </i>
    <i>
      <x v="44"/>
      <x v="53"/>
    </i>
    <i>
      <x v="45"/>
      <x v="55"/>
    </i>
    <i>
      <x v="46"/>
      <x v="59"/>
    </i>
    <i>
      <x v="47"/>
      <x v="63"/>
    </i>
    <i>
      <x v="48"/>
      <x v="71"/>
    </i>
    <i>
      <x v="49"/>
      <x v="68"/>
    </i>
    <i>
      <x v="50"/>
      <x v="78"/>
    </i>
    <i>
      <x v="51"/>
      <x v="58"/>
    </i>
    <i>
      <x v="52"/>
      <x v="66"/>
    </i>
    <i>
      <x v="53"/>
      <x v="67"/>
    </i>
    <i>
      <x v="54"/>
      <x v="57"/>
    </i>
    <i>
      <x v="55"/>
      <x v="62"/>
    </i>
    <i>
      <x v="56"/>
      <x v="69"/>
    </i>
    <i>
      <x v="57"/>
      <x v="33"/>
    </i>
    <i>
      <x v="58"/>
      <x v="50"/>
    </i>
    <i>
      <x v="59"/>
      <x v="51"/>
    </i>
    <i>
      <x v="60"/>
      <x v="27"/>
    </i>
    <i>
      <x v="61"/>
      <x v="60"/>
    </i>
    <i>
      <x v="62"/>
      <x v="64"/>
    </i>
    <i>
      <x v="63"/>
      <x v="77"/>
    </i>
    <i>
      <x v="64"/>
      <x v="5"/>
    </i>
    <i>
      <x v="65"/>
      <x v="32"/>
    </i>
    <i>
      <x v="66"/>
      <x v="38"/>
    </i>
    <i>
      <x v="67"/>
      <x v="61"/>
    </i>
    <i>
      <x v="68"/>
      <x v="65"/>
    </i>
    <i>
      <x v="69"/>
      <x v="76"/>
    </i>
    <i>
      <x v="70"/>
      <x v="74"/>
    </i>
    <i>
      <x v="71"/>
      <x v="75"/>
    </i>
    <i>
      <x v="72"/>
      <x v="39"/>
    </i>
    <i>
      <x v="73"/>
      <x v="70"/>
    </i>
    <i>
      <x v="74"/>
      <x v="54"/>
    </i>
    <i>
      <x v="75"/>
      <x v="24"/>
    </i>
    <i>
      <x v="76"/>
      <x v="14"/>
    </i>
    <i>
      <x v="77"/>
      <x v="56"/>
    </i>
    <i>
      <x v="78"/>
      <x v="73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סכום של סכום של כמות" fld="3" baseField="0" baseItem="0"/>
    <dataField name="סכום של עלות פריט" fld="4" baseField="0" baseItem="0"/>
    <dataField name="סכום של סכום של סכום (ILS)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name="PivotTable6" cacheId="1" applyNumberFormats="0" applyBorderFormats="0" applyFontFormats="0" applyPatternFormats="0" applyAlignmentFormats="0" applyWidthHeightFormats="1" dataCaption="ערכים" updatedVersion="6" minRefreshableVersion="3" useAutoFormatting="1" itemPrintTitles="1" createdVersion="6" indent="0" compact="0" compactData="0" gridDropZones="1" multipleFieldFilters="0">
  <location ref="A3:F39" firstHeaderRow="1" firstDataRow="2" firstDataCol="3"/>
  <pivotFields count="14">
    <pivotField compact="0" outline="0" showAll="0"/>
    <pivotField axis="axisRow" compact="0" outline="0" showAll="0" defaultSubtotal="0">
      <items count="1">
        <item x="0"/>
      </items>
    </pivotField>
    <pivotField compact="0" outline="0" showAll="0"/>
    <pivotField compact="0" outline="0" showAll="0"/>
    <pivotField compact="0" numFmtId="14" outline="0" showAll="0"/>
    <pivotField axis="axisRow" compact="0" outline="0" showAll="0" defaultSubtotal="0">
      <items count="34">
        <item x="28"/>
        <item x="29"/>
        <item x="18"/>
        <item x="21"/>
        <item x="0"/>
        <item x="26"/>
        <item x="1"/>
        <item x="32"/>
        <item x="13"/>
        <item x="23"/>
        <item x="30"/>
        <item x="14"/>
        <item x="22"/>
        <item x="31"/>
        <item x="16"/>
        <item x="24"/>
        <item x="19"/>
        <item x="17"/>
        <item x="25"/>
        <item x="2"/>
        <item x="3"/>
        <item x="4"/>
        <item x="5"/>
        <item x="6"/>
        <item x="7"/>
        <item x="20"/>
        <item x="8"/>
        <item x="9"/>
        <item x="10"/>
        <item x="33"/>
        <item x="27"/>
        <item x="15"/>
        <item x="11"/>
        <item x="12"/>
      </items>
    </pivotField>
    <pivotField dataField="1" compact="0" numFmtId="165" outline="0" showAll="0"/>
    <pivotField axis="axisRow" compact="0" outline="0" showAll="0" defaultSubtotal="0">
      <items count="34">
        <item x="28"/>
        <item x="29"/>
        <item x="18"/>
        <item x="21"/>
        <item x="27"/>
        <item x="0"/>
        <item x="26"/>
        <item x="1"/>
        <item x="32"/>
        <item x="13"/>
        <item x="23"/>
        <item x="15"/>
        <item x="30"/>
        <item x="14"/>
        <item x="22"/>
        <item x="31"/>
        <item x="16"/>
        <item x="24"/>
        <item x="19"/>
        <item x="17"/>
        <item x="25"/>
        <item x="10"/>
        <item x="2"/>
        <item x="3"/>
        <item x="4"/>
        <item x="33"/>
        <item x="11"/>
        <item x="9"/>
        <item x="5"/>
        <item x="12"/>
        <item x="8"/>
        <item x="7"/>
        <item x="6"/>
        <item x="20"/>
      </items>
    </pivotField>
    <pivotField compact="0" outline="0" showAll="0"/>
    <pivotField compact="0" numFmtId="14" outline="0" showAll="0"/>
    <pivotField compact="0" outline="0" showAll="0"/>
    <pivotField dataField="1" compact="0" numFmtId="1" outline="0" showAll="0"/>
    <pivotField dataField="1" compact="0" numFmtId="166" outline="0" showAll="0"/>
    <pivotField compact="0" outline="0" showAll="0"/>
  </pivotFields>
  <rowFields count="3">
    <field x="5"/>
    <field x="7"/>
    <field x="1"/>
  </rowFields>
  <rowItems count="35">
    <i>
      <x/>
      <x/>
      <x/>
    </i>
    <i>
      <x v="1"/>
      <x v="1"/>
      <x/>
    </i>
    <i>
      <x v="2"/>
      <x v="2"/>
      <x/>
    </i>
    <i>
      <x v="3"/>
      <x v="3"/>
      <x/>
    </i>
    <i>
      <x v="4"/>
      <x v="5"/>
      <x/>
    </i>
    <i>
      <x v="5"/>
      <x v="6"/>
      <x/>
    </i>
    <i>
      <x v="6"/>
      <x v="7"/>
      <x/>
    </i>
    <i>
      <x v="7"/>
      <x v="8"/>
      <x/>
    </i>
    <i>
      <x v="8"/>
      <x v="9"/>
      <x/>
    </i>
    <i>
      <x v="9"/>
      <x v="10"/>
      <x/>
    </i>
    <i>
      <x v="10"/>
      <x v="12"/>
      <x/>
    </i>
    <i>
      <x v="11"/>
      <x v="13"/>
      <x/>
    </i>
    <i>
      <x v="12"/>
      <x v="14"/>
      <x/>
    </i>
    <i>
      <x v="13"/>
      <x v="15"/>
      <x/>
    </i>
    <i>
      <x v="14"/>
      <x v="16"/>
      <x/>
    </i>
    <i>
      <x v="15"/>
      <x v="17"/>
      <x/>
    </i>
    <i>
      <x v="16"/>
      <x v="18"/>
      <x/>
    </i>
    <i>
      <x v="17"/>
      <x v="19"/>
      <x/>
    </i>
    <i>
      <x v="18"/>
      <x v="20"/>
      <x/>
    </i>
    <i>
      <x v="19"/>
      <x v="22"/>
      <x/>
    </i>
    <i>
      <x v="20"/>
      <x v="23"/>
      <x/>
    </i>
    <i>
      <x v="21"/>
      <x v="24"/>
      <x/>
    </i>
    <i>
      <x v="22"/>
      <x v="28"/>
      <x/>
    </i>
    <i>
      <x v="23"/>
      <x v="32"/>
      <x/>
    </i>
    <i>
      <x v="24"/>
      <x v="31"/>
      <x/>
    </i>
    <i>
      <x v="25"/>
      <x v="33"/>
      <x/>
    </i>
    <i>
      <x v="26"/>
      <x v="30"/>
      <x/>
    </i>
    <i>
      <x v="27"/>
      <x v="27"/>
      <x/>
    </i>
    <i>
      <x v="28"/>
      <x v="21"/>
      <x/>
    </i>
    <i>
      <x v="29"/>
      <x v="25"/>
      <x/>
    </i>
    <i>
      <x v="30"/>
      <x v="4"/>
      <x/>
    </i>
    <i>
      <x v="31"/>
      <x v="11"/>
      <x/>
    </i>
    <i>
      <x v="32"/>
      <x v="26"/>
      <x/>
    </i>
    <i>
      <x v="33"/>
      <x v="29"/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סכום של כמות (ללא סיכום)" fld="11" baseField="0" baseItem="0"/>
    <dataField name="סכום של עלות פריט" fld="6" baseField="0" baseItem="0"/>
    <dataField name="סכום של סכום (ILS)" fld="1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name="PivotTable8" cacheId="2" applyNumberFormats="0" applyBorderFormats="0" applyFontFormats="0" applyPatternFormats="0" applyAlignmentFormats="0" applyWidthHeightFormats="1" dataCaption="ערכים" updatedVersion="6" minRefreshableVersion="3" useAutoFormatting="1" itemPrintTitles="1" createdVersion="6" indent="0" compact="0" compactData="0" gridDropZones="1" multipleFieldFilters="0">
  <location ref="A3:F71" firstHeaderRow="1" firstDataRow="2" firstDataCol="3"/>
  <pivotFields count="12">
    <pivotField compact="0" outline="0" showAll="0"/>
    <pivotField axis="axisRow" compact="0" outline="0" showAll="0" defaultSubtotal="0">
      <items count="16">
        <item x="4"/>
        <item x="3"/>
        <item x="5"/>
        <item x="6"/>
        <item x="12"/>
        <item x="14"/>
        <item x="11"/>
        <item x="9"/>
        <item x="8"/>
        <item x="10"/>
        <item x="15"/>
        <item x="7"/>
        <item x="13"/>
        <item x="0"/>
        <item x="2"/>
        <item x="1"/>
      </items>
    </pivotField>
    <pivotField compact="0" outline="0" showAll="0"/>
    <pivotField compact="0" outline="0" showAll="0"/>
    <pivotField compact="0" outline="0" showAll="0"/>
    <pivotField axis="axisRow" compact="0" outline="0" showAll="0" defaultSubtotal="0">
      <items count="52">
        <item x="19"/>
        <item x="45"/>
        <item x="34"/>
        <item x="32"/>
        <item x="46"/>
        <item x="20"/>
        <item x="47"/>
        <item x="33"/>
        <item x="13"/>
        <item x="10"/>
        <item x="35"/>
        <item x="0"/>
        <item x="49"/>
        <item x="21"/>
        <item x="6"/>
        <item x="26"/>
        <item x="14"/>
        <item x="4"/>
        <item x="2"/>
        <item x="48"/>
        <item x="7"/>
        <item x="36"/>
        <item x="29"/>
        <item x="8"/>
        <item x="37"/>
        <item x="38"/>
        <item x="15"/>
        <item x="27"/>
        <item x="30"/>
        <item x="28"/>
        <item x="9"/>
        <item x="16"/>
        <item x="5"/>
        <item x="24"/>
        <item x="39"/>
        <item x="40"/>
        <item x="18"/>
        <item x="22"/>
        <item x="25"/>
        <item x="11"/>
        <item x="31"/>
        <item x="12"/>
        <item x="41"/>
        <item x="50"/>
        <item x="1"/>
        <item x="3"/>
        <item x="17"/>
        <item x="23"/>
        <item x="42"/>
        <item x="44"/>
        <item x="43"/>
        <item x="51"/>
      </items>
    </pivotField>
    <pivotField dataField="1" compact="0" outline="0" showAll="0"/>
    <pivotField axis="axisRow" compact="0" outline="0" showAll="0" defaultSubtotal="0">
      <items count="52">
        <item x="48"/>
        <item x="22"/>
        <item x="37"/>
        <item x="38"/>
        <item x="7"/>
        <item x="32"/>
        <item x="41"/>
        <item x="46"/>
        <item x="47"/>
        <item x="21"/>
        <item x="29"/>
        <item x="27"/>
        <item x="33"/>
        <item x="20"/>
        <item x="8"/>
        <item x="1"/>
        <item x="43"/>
        <item x="42"/>
        <item x="49"/>
        <item x="50"/>
        <item x="15"/>
        <item x="12"/>
        <item x="5"/>
        <item x="0"/>
        <item x="40"/>
        <item x="39"/>
        <item x="18"/>
        <item x="16"/>
        <item x="31"/>
        <item x="6"/>
        <item x="13"/>
        <item x="9"/>
        <item x="36"/>
        <item x="26"/>
        <item x="24"/>
        <item x="10"/>
        <item x="30"/>
        <item x="34"/>
        <item x="11"/>
        <item x="45"/>
        <item x="4"/>
        <item x="17"/>
        <item x="35"/>
        <item x="14"/>
        <item x="2"/>
        <item x="28"/>
        <item x="19"/>
        <item x="3"/>
        <item x="44"/>
        <item x="23"/>
        <item x="25"/>
        <item x="51"/>
      </items>
    </pivotField>
    <pivotField compact="0" outline="0" showAll="0">
      <items count="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t="default"/>
      </items>
    </pivotField>
    <pivotField compact="0" outline="0" showAll="0"/>
    <pivotField dataField="1" compact="0" outline="0" showAll="0"/>
    <pivotField dataField="1" compact="0" outline="0" showAll="0"/>
  </pivotFields>
  <rowFields count="3">
    <field x="5"/>
    <field x="7"/>
    <field x="1"/>
  </rowFields>
  <rowItems count="67">
    <i>
      <x/>
      <x v="46"/>
      <x v="13"/>
    </i>
    <i>
      <x v="1"/>
      <x v="39"/>
      <x v="13"/>
    </i>
    <i>
      <x v="2"/>
      <x v="37"/>
      <x v="13"/>
    </i>
    <i>
      <x v="3"/>
      <x v="5"/>
      <x v="13"/>
    </i>
    <i>
      <x v="4"/>
      <x v="7"/>
      <x v="13"/>
    </i>
    <i>
      <x v="5"/>
      <x v="13"/>
      <x v="13"/>
    </i>
    <i>
      <x v="6"/>
      <x v="8"/>
      <x v="13"/>
    </i>
    <i>
      <x v="7"/>
      <x v="12"/>
      <x v="13"/>
    </i>
    <i>
      <x v="8"/>
      <x v="30"/>
      <x v="13"/>
    </i>
    <i>
      <x v="9"/>
      <x v="35"/>
      <x v="13"/>
    </i>
    <i>
      <x v="10"/>
      <x v="42"/>
      <x v="13"/>
    </i>
    <i>
      <x v="11"/>
      <x v="23"/>
      <x v="13"/>
    </i>
    <i>
      <x v="12"/>
      <x v="18"/>
      <x v="13"/>
    </i>
    <i>
      <x v="13"/>
      <x v="9"/>
      <x v="13"/>
    </i>
    <i>
      <x v="14"/>
      <x v="29"/>
      <x v="13"/>
    </i>
    <i>
      <x v="15"/>
      <x v="33"/>
      <x v="13"/>
    </i>
    <i>
      <x v="16"/>
      <x v="43"/>
      <x v="13"/>
    </i>
    <i>
      <x v="17"/>
      <x v="40"/>
      <x v="13"/>
    </i>
    <i>
      <x v="18"/>
      <x v="44"/>
      <x v="13"/>
    </i>
    <i>
      <x v="19"/>
      <x/>
      <x v="13"/>
    </i>
    <i>
      <x v="20"/>
      <x v="4"/>
      <x v="13"/>
    </i>
    <i>
      <x v="21"/>
      <x v="32"/>
      <x v="13"/>
    </i>
    <i>
      <x v="22"/>
      <x v="10"/>
      <x v="13"/>
    </i>
    <i>
      <x v="23"/>
      <x v="14"/>
      <x v="13"/>
    </i>
    <i>
      <x v="24"/>
      <x v="2"/>
      <x v="13"/>
    </i>
    <i>
      <x v="25"/>
      <x v="3"/>
      <x v="13"/>
    </i>
    <i>
      <x v="26"/>
      <x v="20"/>
      <x v="13"/>
    </i>
    <i>
      <x v="27"/>
      <x v="11"/>
      <x v="13"/>
    </i>
    <i>
      <x v="28"/>
      <x v="36"/>
      <x v="13"/>
    </i>
    <i>
      <x v="29"/>
      <x v="45"/>
      <x v="13"/>
    </i>
    <i>
      <x v="30"/>
      <x v="31"/>
      <x v="13"/>
    </i>
    <i>
      <x v="31"/>
      <x v="27"/>
      <x v="13"/>
    </i>
    <i>
      <x v="32"/>
      <x v="22"/>
      <x v="13"/>
    </i>
    <i>
      <x v="33"/>
      <x v="34"/>
      <x v="13"/>
    </i>
    <i>
      <x v="34"/>
      <x v="25"/>
      <x v="13"/>
    </i>
    <i>
      <x v="35"/>
      <x v="24"/>
      <x v="13"/>
    </i>
    <i>
      <x v="36"/>
      <x v="26"/>
      <x v="13"/>
    </i>
    <i>
      <x v="37"/>
      <x v="1"/>
      <x v="13"/>
    </i>
    <i>
      <x v="38"/>
      <x v="50"/>
      <x v="13"/>
    </i>
    <i>
      <x v="39"/>
      <x v="38"/>
      <x v="13"/>
    </i>
    <i>
      <x v="40"/>
      <x v="28"/>
      <x v="13"/>
    </i>
    <i>
      <x v="41"/>
      <x v="21"/>
      <x v="13"/>
    </i>
    <i>
      <x v="42"/>
      <x v="6"/>
      <x v="13"/>
    </i>
    <i>
      <x v="43"/>
      <x v="19"/>
      <x v="13"/>
    </i>
    <i>
      <x v="44"/>
      <x v="15"/>
      <x v="13"/>
    </i>
    <i>
      <x v="45"/>
      <x v="47"/>
      <x v="13"/>
    </i>
    <i>
      <x v="46"/>
      <x v="41"/>
      <x v="13"/>
    </i>
    <i>
      <x v="47"/>
      <x v="49"/>
      <x v="13"/>
    </i>
    <i>
      <x v="48"/>
      <x v="17"/>
      <x v="13"/>
    </i>
    <i>
      <x v="49"/>
      <x v="48"/>
      <x v="13"/>
    </i>
    <i>
      <x v="50"/>
      <x v="16"/>
      <x v="13"/>
    </i>
    <i>
      <x v="51"/>
      <x v="5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2">
      <x v="14"/>
    </i>
    <i r="2">
      <x v="1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סכום של כמות (ללא סיכום)" fld="10" baseField="0" baseItem="0"/>
    <dataField name="סכום של עלות פריט" fld="6" baseField="0" baseItem="0"/>
    <dataField name="סכום של סכום (ILS)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76"/>
  <sheetViews>
    <sheetView rightToLeft="1" workbookViewId="0">
      <selection activeCell="A5" sqref="A5"/>
    </sheetView>
  </sheetViews>
  <sheetFormatPr defaultRowHeight="14.25" x14ac:dyDescent="0.2"/>
  <cols>
    <col min="1" max="1" width="10.125" customWidth="1"/>
    <col min="2" max="2" width="21.25" bestFit="1" customWidth="1"/>
    <col min="3" max="3" width="14.625" bestFit="1" customWidth="1"/>
    <col min="4" max="4" width="21.25" bestFit="1" customWidth="1"/>
    <col min="5" max="5" width="15.875" bestFit="1" customWidth="1"/>
    <col min="6" max="8" width="16.25" bestFit="1" customWidth="1"/>
  </cols>
  <sheetData>
    <row r="3" spans="1:6" x14ac:dyDescent="0.2">
      <c r="D3" s="25" t="s">
        <v>659</v>
      </c>
    </row>
    <row r="4" spans="1:6" x14ac:dyDescent="0.2">
      <c r="A4" s="25" t="s">
        <v>5</v>
      </c>
      <c r="B4" s="25" t="s">
        <v>6</v>
      </c>
      <c r="C4" s="25" t="s">
        <v>1</v>
      </c>
      <c r="D4" t="s">
        <v>656</v>
      </c>
      <c r="E4" t="s">
        <v>658</v>
      </c>
      <c r="F4" t="s">
        <v>657</v>
      </c>
    </row>
    <row r="5" spans="1:6" x14ac:dyDescent="0.2">
      <c r="A5" t="s">
        <v>114</v>
      </c>
      <c r="B5" t="s">
        <v>115</v>
      </c>
      <c r="C5" t="s">
        <v>13</v>
      </c>
      <c r="D5" s="26">
        <v>1</v>
      </c>
      <c r="E5" s="26">
        <v>2</v>
      </c>
      <c r="F5" s="26">
        <v>2</v>
      </c>
    </row>
    <row r="6" spans="1:6" x14ac:dyDescent="0.2">
      <c r="A6" t="s">
        <v>45</v>
      </c>
      <c r="B6" t="s">
        <v>46</v>
      </c>
      <c r="C6" t="s">
        <v>13</v>
      </c>
      <c r="D6" s="26">
        <v>8</v>
      </c>
      <c r="E6" s="26">
        <v>1.6</v>
      </c>
      <c r="F6" s="26">
        <v>12.8</v>
      </c>
    </row>
    <row r="7" spans="1:6" x14ac:dyDescent="0.2">
      <c r="A7" t="s">
        <v>243</v>
      </c>
      <c r="B7" t="s">
        <v>244</v>
      </c>
      <c r="C7" t="s">
        <v>13</v>
      </c>
      <c r="D7" s="26">
        <v>4</v>
      </c>
      <c r="E7" s="26">
        <v>39</v>
      </c>
      <c r="F7" s="26">
        <v>156</v>
      </c>
    </row>
    <row r="8" spans="1:6" x14ac:dyDescent="0.2">
      <c r="A8" t="s">
        <v>82</v>
      </c>
      <c r="B8" t="s">
        <v>83</v>
      </c>
      <c r="C8" t="s">
        <v>13</v>
      </c>
      <c r="D8" s="26">
        <v>97</v>
      </c>
      <c r="E8" s="26">
        <v>50</v>
      </c>
      <c r="F8" s="26">
        <v>1224</v>
      </c>
    </row>
    <row r="9" spans="1:6" x14ac:dyDescent="0.2">
      <c r="A9" t="s">
        <v>212</v>
      </c>
      <c r="B9" t="s">
        <v>213</v>
      </c>
      <c r="C9" t="s">
        <v>13</v>
      </c>
      <c r="D9" s="26">
        <v>28</v>
      </c>
      <c r="E9" s="26">
        <v>43</v>
      </c>
      <c r="F9" s="26">
        <v>572</v>
      </c>
    </row>
    <row r="10" spans="1:6" x14ac:dyDescent="0.2">
      <c r="A10" t="s">
        <v>150</v>
      </c>
      <c r="B10" t="s">
        <v>151</v>
      </c>
      <c r="C10" t="s">
        <v>13</v>
      </c>
      <c r="D10" s="26">
        <v>56</v>
      </c>
      <c r="E10" s="26">
        <v>76</v>
      </c>
      <c r="F10" s="26">
        <v>2128</v>
      </c>
    </row>
    <row r="11" spans="1:6" x14ac:dyDescent="0.2">
      <c r="A11" t="s">
        <v>32</v>
      </c>
      <c r="B11" t="s">
        <v>33</v>
      </c>
      <c r="C11" t="s">
        <v>13</v>
      </c>
      <c r="D11" s="26">
        <v>36</v>
      </c>
      <c r="E11" s="26">
        <v>241</v>
      </c>
      <c r="F11" s="26">
        <v>1756</v>
      </c>
    </row>
    <row r="12" spans="1:6" x14ac:dyDescent="0.2">
      <c r="A12" t="s">
        <v>85</v>
      </c>
      <c r="B12" t="s">
        <v>86</v>
      </c>
      <c r="C12" t="s">
        <v>13</v>
      </c>
      <c r="D12" s="26">
        <v>25</v>
      </c>
      <c r="E12" s="26">
        <v>56</v>
      </c>
      <c r="F12" s="26">
        <v>472</v>
      </c>
    </row>
    <row r="13" spans="1:6" x14ac:dyDescent="0.2">
      <c r="A13" t="s">
        <v>166</v>
      </c>
      <c r="B13" t="s">
        <v>167</v>
      </c>
      <c r="C13" t="s">
        <v>13</v>
      </c>
      <c r="D13" s="26">
        <v>17</v>
      </c>
      <c r="E13" s="26">
        <v>22</v>
      </c>
      <c r="F13" s="26">
        <v>374</v>
      </c>
    </row>
    <row r="14" spans="1:6" x14ac:dyDescent="0.2">
      <c r="A14" t="s">
        <v>240</v>
      </c>
      <c r="B14" t="s">
        <v>241</v>
      </c>
      <c r="C14" t="s">
        <v>13</v>
      </c>
      <c r="D14" s="26">
        <v>26</v>
      </c>
      <c r="E14" s="26">
        <v>46</v>
      </c>
      <c r="F14" s="26">
        <v>598</v>
      </c>
    </row>
    <row r="15" spans="1:6" x14ac:dyDescent="0.2">
      <c r="A15" t="s">
        <v>99</v>
      </c>
      <c r="B15" t="s">
        <v>100</v>
      </c>
      <c r="C15" t="s">
        <v>13</v>
      </c>
      <c r="D15" s="26">
        <v>30</v>
      </c>
      <c r="E15" s="26">
        <v>21</v>
      </c>
      <c r="F15" s="26">
        <v>630</v>
      </c>
    </row>
    <row r="16" spans="1:6" x14ac:dyDescent="0.2">
      <c r="A16" t="s">
        <v>253</v>
      </c>
      <c r="B16" t="s">
        <v>254</v>
      </c>
      <c r="C16" t="s">
        <v>13</v>
      </c>
      <c r="D16" s="26">
        <v>20</v>
      </c>
      <c r="E16" s="26">
        <v>23</v>
      </c>
      <c r="F16" s="26">
        <v>460</v>
      </c>
    </row>
    <row r="17" spans="1:6" x14ac:dyDescent="0.2">
      <c r="A17" t="s">
        <v>128</v>
      </c>
      <c r="B17" t="s">
        <v>129</v>
      </c>
      <c r="C17" t="s">
        <v>13</v>
      </c>
      <c r="D17" s="26">
        <v>33</v>
      </c>
      <c r="E17" s="26">
        <v>114</v>
      </c>
      <c r="F17" s="26">
        <v>1908</v>
      </c>
    </row>
    <row r="18" spans="1:6" x14ac:dyDescent="0.2">
      <c r="A18" t="s">
        <v>197</v>
      </c>
      <c r="B18" t="s">
        <v>198</v>
      </c>
      <c r="C18" t="s">
        <v>13</v>
      </c>
      <c r="D18" s="26">
        <v>8</v>
      </c>
      <c r="E18" s="26">
        <v>69</v>
      </c>
      <c r="F18" s="26">
        <v>552</v>
      </c>
    </row>
    <row r="19" spans="1:6" x14ac:dyDescent="0.2">
      <c r="A19" t="s">
        <v>169</v>
      </c>
      <c r="B19" t="s">
        <v>170</v>
      </c>
      <c r="C19" t="s">
        <v>13</v>
      </c>
      <c r="D19" s="26">
        <v>15</v>
      </c>
      <c r="E19" s="26">
        <v>34</v>
      </c>
      <c r="F19" s="26">
        <v>510</v>
      </c>
    </row>
    <row r="20" spans="1:6" x14ac:dyDescent="0.2">
      <c r="A20" t="s">
        <v>152</v>
      </c>
      <c r="B20" t="s">
        <v>153</v>
      </c>
      <c r="C20" t="s">
        <v>13</v>
      </c>
      <c r="D20" s="26">
        <v>44</v>
      </c>
      <c r="E20" s="26">
        <v>4.5999999999999996</v>
      </c>
      <c r="F20" s="26">
        <v>101.2</v>
      </c>
    </row>
    <row r="21" spans="1:6" x14ac:dyDescent="0.2">
      <c r="A21" t="s">
        <v>194</v>
      </c>
      <c r="B21" t="s">
        <v>195</v>
      </c>
      <c r="C21" t="s">
        <v>13</v>
      </c>
      <c r="D21" s="26">
        <v>10</v>
      </c>
      <c r="E21" s="26">
        <v>3.8</v>
      </c>
      <c r="F21" s="26">
        <v>38</v>
      </c>
    </row>
    <row r="22" spans="1:6" x14ac:dyDescent="0.2">
      <c r="A22" t="s">
        <v>71</v>
      </c>
      <c r="B22" t="s">
        <v>72</v>
      </c>
      <c r="C22" t="s">
        <v>13</v>
      </c>
      <c r="D22" s="26">
        <v>9</v>
      </c>
      <c r="E22" s="26">
        <v>5.3</v>
      </c>
      <c r="F22" s="26">
        <v>16.3</v>
      </c>
    </row>
    <row r="23" spans="1:6" x14ac:dyDescent="0.2">
      <c r="A23" t="s">
        <v>88</v>
      </c>
      <c r="B23" t="s">
        <v>89</v>
      </c>
      <c r="C23" t="s">
        <v>13</v>
      </c>
      <c r="D23" s="26">
        <v>1</v>
      </c>
      <c r="E23" s="26">
        <v>2</v>
      </c>
      <c r="F23" s="26">
        <v>2</v>
      </c>
    </row>
    <row r="24" spans="1:6" x14ac:dyDescent="0.2">
      <c r="A24" t="s">
        <v>233</v>
      </c>
      <c r="B24" t="s">
        <v>234</v>
      </c>
      <c r="C24" t="s">
        <v>13</v>
      </c>
      <c r="D24" s="26">
        <v>2</v>
      </c>
      <c r="E24" s="26">
        <v>49</v>
      </c>
      <c r="F24" s="26">
        <v>98</v>
      </c>
    </row>
    <row r="25" spans="1:6" x14ac:dyDescent="0.2">
      <c r="A25" t="s">
        <v>117</v>
      </c>
      <c r="B25" t="s">
        <v>118</v>
      </c>
      <c r="C25" t="s">
        <v>13</v>
      </c>
      <c r="D25" s="26">
        <v>2</v>
      </c>
      <c r="E25" s="26">
        <v>52</v>
      </c>
      <c r="F25" s="26">
        <v>104</v>
      </c>
    </row>
    <row r="26" spans="1:6" x14ac:dyDescent="0.2">
      <c r="A26" t="s">
        <v>171</v>
      </c>
      <c r="B26" t="s">
        <v>172</v>
      </c>
      <c r="C26" t="s">
        <v>13</v>
      </c>
      <c r="D26" s="26">
        <v>10</v>
      </c>
      <c r="E26" s="26">
        <v>52</v>
      </c>
      <c r="F26" s="26">
        <v>520</v>
      </c>
    </row>
    <row r="27" spans="1:6" x14ac:dyDescent="0.2">
      <c r="A27" t="s">
        <v>21</v>
      </c>
      <c r="B27" t="s">
        <v>22</v>
      </c>
      <c r="C27" t="s">
        <v>13</v>
      </c>
      <c r="D27" s="26">
        <v>10</v>
      </c>
      <c r="E27" s="26">
        <v>142</v>
      </c>
      <c r="F27" s="26">
        <v>1420</v>
      </c>
    </row>
    <row r="28" spans="1:6" x14ac:dyDescent="0.2">
      <c r="A28" t="s">
        <v>255</v>
      </c>
      <c r="B28" t="s">
        <v>256</v>
      </c>
      <c r="C28" t="s">
        <v>13</v>
      </c>
      <c r="D28" s="26">
        <v>70</v>
      </c>
      <c r="E28" s="26">
        <v>55</v>
      </c>
      <c r="F28" s="26">
        <v>3850</v>
      </c>
    </row>
    <row r="29" spans="1:6" x14ac:dyDescent="0.2">
      <c r="A29" t="s">
        <v>266</v>
      </c>
      <c r="B29" t="s">
        <v>267</v>
      </c>
      <c r="C29" t="s">
        <v>13</v>
      </c>
      <c r="D29" s="26">
        <v>20</v>
      </c>
      <c r="E29" s="26">
        <v>3.8</v>
      </c>
      <c r="F29" s="26">
        <v>76</v>
      </c>
    </row>
    <row r="30" spans="1:6" x14ac:dyDescent="0.2">
      <c r="A30" t="s">
        <v>78</v>
      </c>
      <c r="B30" t="s">
        <v>79</v>
      </c>
      <c r="C30" t="s">
        <v>13</v>
      </c>
      <c r="D30" s="26">
        <v>67</v>
      </c>
      <c r="E30" s="26">
        <v>15</v>
      </c>
      <c r="F30" s="26">
        <v>156.5</v>
      </c>
    </row>
    <row r="31" spans="1:6" x14ac:dyDescent="0.2">
      <c r="A31" t="s">
        <v>63</v>
      </c>
      <c r="B31" t="s">
        <v>64</v>
      </c>
      <c r="C31" t="s">
        <v>13</v>
      </c>
      <c r="D31" s="26">
        <v>60</v>
      </c>
      <c r="E31" s="26">
        <v>6.4</v>
      </c>
      <c r="F31" s="26">
        <v>192</v>
      </c>
    </row>
    <row r="32" spans="1:6" x14ac:dyDescent="0.2">
      <c r="A32" t="s">
        <v>200</v>
      </c>
      <c r="B32" t="s">
        <v>201</v>
      </c>
      <c r="C32" t="s">
        <v>13</v>
      </c>
      <c r="D32" s="26">
        <v>10</v>
      </c>
      <c r="E32" s="26">
        <v>8</v>
      </c>
      <c r="F32" s="26">
        <v>80</v>
      </c>
    </row>
    <row r="33" spans="1:6" x14ac:dyDescent="0.2">
      <c r="A33" t="s">
        <v>67</v>
      </c>
      <c r="B33" t="s">
        <v>68</v>
      </c>
      <c r="C33" t="s">
        <v>13</v>
      </c>
      <c r="D33" s="26">
        <v>55</v>
      </c>
      <c r="E33" s="26">
        <v>18.2</v>
      </c>
      <c r="F33" s="26">
        <v>166.2</v>
      </c>
    </row>
    <row r="34" spans="1:6" x14ac:dyDescent="0.2">
      <c r="A34" t="s">
        <v>123</v>
      </c>
      <c r="B34" t="s">
        <v>124</v>
      </c>
      <c r="C34" t="s">
        <v>13</v>
      </c>
      <c r="D34" s="26">
        <v>15</v>
      </c>
      <c r="E34" s="26">
        <v>7.5</v>
      </c>
      <c r="F34" s="26">
        <v>55</v>
      </c>
    </row>
    <row r="35" spans="1:6" x14ac:dyDescent="0.2">
      <c r="A35" t="s">
        <v>95</v>
      </c>
      <c r="B35" t="s">
        <v>96</v>
      </c>
      <c r="C35" t="s">
        <v>13</v>
      </c>
      <c r="D35" s="26">
        <v>25</v>
      </c>
      <c r="E35" s="26">
        <v>3.5</v>
      </c>
      <c r="F35" s="26">
        <v>87.5</v>
      </c>
    </row>
    <row r="36" spans="1:6" x14ac:dyDescent="0.2">
      <c r="A36" t="s">
        <v>245</v>
      </c>
      <c r="B36" t="s">
        <v>246</v>
      </c>
      <c r="C36" t="s">
        <v>13</v>
      </c>
      <c r="D36" s="26">
        <v>4</v>
      </c>
      <c r="E36" s="26">
        <v>12</v>
      </c>
      <c r="F36" s="26">
        <v>48</v>
      </c>
    </row>
    <row r="37" spans="1:6" x14ac:dyDescent="0.2">
      <c r="A37" t="s">
        <v>36</v>
      </c>
      <c r="B37" t="s">
        <v>37</v>
      </c>
      <c r="C37" t="s">
        <v>13</v>
      </c>
      <c r="D37" s="26">
        <v>79</v>
      </c>
      <c r="E37" s="26">
        <v>51.100000000000009</v>
      </c>
      <c r="F37" s="26">
        <v>368.3</v>
      </c>
    </row>
    <row r="38" spans="1:6" x14ac:dyDescent="0.2">
      <c r="A38" t="s">
        <v>249</v>
      </c>
      <c r="B38" t="s">
        <v>250</v>
      </c>
      <c r="C38" t="s">
        <v>13</v>
      </c>
      <c r="D38" s="26">
        <v>5</v>
      </c>
      <c r="E38" s="26">
        <v>7</v>
      </c>
      <c r="F38" s="26">
        <v>35</v>
      </c>
    </row>
    <row r="39" spans="1:6" x14ac:dyDescent="0.2">
      <c r="A39" t="s">
        <v>125</v>
      </c>
      <c r="B39" t="s">
        <v>126</v>
      </c>
      <c r="C39" t="s">
        <v>13</v>
      </c>
      <c r="D39" s="26">
        <v>4</v>
      </c>
      <c r="E39" s="26">
        <v>6.2</v>
      </c>
      <c r="F39" s="26">
        <v>24.8</v>
      </c>
    </row>
    <row r="40" spans="1:6" x14ac:dyDescent="0.2">
      <c r="A40" t="s">
        <v>215</v>
      </c>
      <c r="B40" t="s">
        <v>216</v>
      </c>
      <c r="C40" t="s">
        <v>13</v>
      </c>
      <c r="D40" s="26">
        <v>3</v>
      </c>
      <c r="E40" s="26">
        <v>6.8</v>
      </c>
      <c r="F40" s="26">
        <v>20.399999999999999</v>
      </c>
    </row>
    <row r="41" spans="1:6" x14ac:dyDescent="0.2">
      <c r="A41" t="s">
        <v>154</v>
      </c>
      <c r="B41" t="s">
        <v>155</v>
      </c>
      <c r="C41" t="s">
        <v>13</v>
      </c>
      <c r="D41" s="26">
        <v>30</v>
      </c>
      <c r="E41" s="26">
        <v>14</v>
      </c>
      <c r="F41" s="26">
        <v>420</v>
      </c>
    </row>
    <row r="42" spans="1:6" x14ac:dyDescent="0.2">
      <c r="A42" t="s">
        <v>202</v>
      </c>
      <c r="B42" t="s">
        <v>203</v>
      </c>
      <c r="C42" t="s">
        <v>13</v>
      </c>
      <c r="D42" s="26">
        <v>14</v>
      </c>
      <c r="E42" s="26">
        <v>42</v>
      </c>
      <c r="F42" s="26">
        <v>294</v>
      </c>
    </row>
    <row r="43" spans="1:6" x14ac:dyDescent="0.2">
      <c r="A43" t="s">
        <v>75</v>
      </c>
      <c r="B43" t="s">
        <v>76</v>
      </c>
      <c r="C43" t="s">
        <v>13</v>
      </c>
      <c r="D43" s="26">
        <v>82</v>
      </c>
      <c r="E43" s="26">
        <v>64.900000000000006</v>
      </c>
      <c r="F43" s="26">
        <v>761.09999999999991</v>
      </c>
    </row>
    <row r="44" spans="1:6" x14ac:dyDescent="0.2">
      <c r="A44" t="s">
        <v>226</v>
      </c>
      <c r="B44" t="s">
        <v>227</v>
      </c>
      <c r="C44" t="s">
        <v>13</v>
      </c>
      <c r="D44" s="26">
        <v>22</v>
      </c>
      <c r="E44" s="26">
        <v>20.57</v>
      </c>
      <c r="F44" s="26">
        <v>239.14</v>
      </c>
    </row>
    <row r="45" spans="1:6" x14ac:dyDescent="0.2">
      <c r="A45" t="s">
        <v>269</v>
      </c>
      <c r="B45" t="s">
        <v>270</v>
      </c>
      <c r="C45" t="s">
        <v>13</v>
      </c>
      <c r="D45" s="26">
        <v>10</v>
      </c>
      <c r="E45" s="26">
        <v>4.5</v>
      </c>
      <c r="F45" s="26">
        <v>45</v>
      </c>
    </row>
    <row r="46" spans="1:6" x14ac:dyDescent="0.2">
      <c r="A46" t="s">
        <v>48</v>
      </c>
      <c r="B46" t="s">
        <v>49</v>
      </c>
      <c r="C46" t="s">
        <v>13</v>
      </c>
      <c r="D46" s="26">
        <v>171</v>
      </c>
      <c r="E46" s="26">
        <v>585</v>
      </c>
      <c r="F46" s="26">
        <v>8244</v>
      </c>
    </row>
    <row r="47" spans="1:6" x14ac:dyDescent="0.2">
      <c r="A47" t="s">
        <v>25</v>
      </c>
      <c r="B47" t="s">
        <v>26</v>
      </c>
      <c r="C47" t="s">
        <v>13</v>
      </c>
      <c r="D47" s="26">
        <v>61</v>
      </c>
      <c r="E47" s="26">
        <v>464</v>
      </c>
      <c r="F47" s="26">
        <v>3538</v>
      </c>
    </row>
    <row r="48" spans="1:6" x14ac:dyDescent="0.2">
      <c r="A48" t="s">
        <v>50</v>
      </c>
      <c r="B48" t="s">
        <v>51</v>
      </c>
      <c r="C48" t="s">
        <v>13</v>
      </c>
      <c r="D48" s="26">
        <v>55</v>
      </c>
      <c r="E48" s="26">
        <v>27.6</v>
      </c>
      <c r="F48" s="26">
        <v>492.2</v>
      </c>
    </row>
    <row r="49" spans="1:6" x14ac:dyDescent="0.2">
      <c r="A49" t="s">
        <v>40</v>
      </c>
      <c r="B49" t="s">
        <v>41</v>
      </c>
      <c r="C49" t="s">
        <v>13</v>
      </c>
      <c r="D49" s="26">
        <v>80</v>
      </c>
      <c r="E49" s="26">
        <v>223.60000000000002</v>
      </c>
      <c r="F49" s="26">
        <v>3076</v>
      </c>
    </row>
    <row r="50" spans="1:6" x14ac:dyDescent="0.2">
      <c r="A50" t="s">
        <v>52</v>
      </c>
      <c r="B50" t="s">
        <v>53</v>
      </c>
      <c r="C50" t="s">
        <v>13</v>
      </c>
      <c r="D50" s="26">
        <v>155</v>
      </c>
      <c r="E50" s="26">
        <v>201.4</v>
      </c>
      <c r="F50" s="26">
        <v>4355</v>
      </c>
    </row>
    <row r="51" spans="1:6" x14ac:dyDescent="0.2">
      <c r="A51" t="s">
        <v>132</v>
      </c>
      <c r="B51" t="s">
        <v>133</v>
      </c>
      <c r="C51" t="s">
        <v>13</v>
      </c>
      <c r="D51" s="26">
        <v>9</v>
      </c>
      <c r="E51" s="26">
        <v>181</v>
      </c>
      <c r="F51" s="26">
        <v>532</v>
      </c>
    </row>
    <row r="52" spans="1:6" x14ac:dyDescent="0.2">
      <c r="A52" t="s">
        <v>54</v>
      </c>
      <c r="B52" t="s">
        <v>55</v>
      </c>
      <c r="C52" t="s">
        <v>13</v>
      </c>
      <c r="D52" s="26">
        <v>21</v>
      </c>
      <c r="E52" s="26">
        <v>53.7</v>
      </c>
      <c r="F52" s="26">
        <v>375.9</v>
      </c>
    </row>
    <row r="53" spans="1:6" x14ac:dyDescent="0.2">
      <c r="A53" t="s">
        <v>16</v>
      </c>
      <c r="B53" t="s">
        <v>17</v>
      </c>
      <c r="C53" t="s">
        <v>13</v>
      </c>
      <c r="D53" s="26">
        <v>85</v>
      </c>
      <c r="E53" s="26">
        <v>170</v>
      </c>
      <c r="F53" s="26">
        <v>1583</v>
      </c>
    </row>
    <row r="54" spans="1:6" x14ac:dyDescent="0.2">
      <c r="A54" t="s">
        <v>175</v>
      </c>
      <c r="B54" t="s">
        <v>176</v>
      </c>
      <c r="C54" t="s">
        <v>13</v>
      </c>
      <c r="D54" s="26">
        <v>4</v>
      </c>
      <c r="E54" s="26">
        <v>52</v>
      </c>
      <c r="F54" s="26">
        <v>208</v>
      </c>
    </row>
    <row r="55" spans="1:6" x14ac:dyDescent="0.2">
      <c r="A55" t="s">
        <v>56</v>
      </c>
      <c r="B55" t="s">
        <v>57</v>
      </c>
      <c r="C55" t="s">
        <v>13</v>
      </c>
      <c r="D55" s="26">
        <v>13</v>
      </c>
      <c r="E55" s="26">
        <v>17.399999999999999</v>
      </c>
      <c r="F55" s="26">
        <v>109.1</v>
      </c>
    </row>
    <row r="56" spans="1:6" x14ac:dyDescent="0.2">
      <c r="A56" t="s">
        <v>58</v>
      </c>
      <c r="B56" t="s">
        <v>59</v>
      </c>
      <c r="C56" t="s">
        <v>13</v>
      </c>
      <c r="D56" s="26">
        <v>15</v>
      </c>
      <c r="E56" s="26">
        <v>81.900000000000006</v>
      </c>
      <c r="F56" s="26">
        <v>406.6</v>
      </c>
    </row>
    <row r="57" spans="1:6" x14ac:dyDescent="0.2">
      <c r="A57" t="s">
        <v>204</v>
      </c>
      <c r="B57" t="s">
        <v>205</v>
      </c>
      <c r="C57" t="s">
        <v>13</v>
      </c>
      <c r="D57" s="26">
        <v>6</v>
      </c>
      <c r="E57" s="26">
        <v>216</v>
      </c>
      <c r="F57" s="26">
        <v>1296</v>
      </c>
    </row>
    <row r="58" spans="1:6" x14ac:dyDescent="0.2">
      <c r="A58" t="s">
        <v>60</v>
      </c>
      <c r="B58" t="s">
        <v>61</v>
      </c>
      <c r="C58" t="s">
        <v>13</v>
      </c>
      <c r="D58" s="26">
        <v>10</v>
      </c>
      <c r="E58" s="26">
        <v>6.2</v>
      </c>
      <c r="F58" s="26">
        <v>62</v>
      </c>
    </row>
    <row r="59" spans="1:6" x14ac:dyDescent="0.2">
      <c r="A59" t="s">
        <v>206</v>
      </c>
      <c r="B59" t="s">
        <v>207</v>
      </c>
      <c r="C59" t="s">
        <v>13</v>
      </c>
      <c r="D59" s="26">
        <v>4</v>
      </c>
      <c r="E59" s="26">
        <v>124</v>
      </c>
      <c r="F59" s="26">
        <v>496</v>
      </c>
    </row>
    <row r="60" spans="1:6" x14ac:dyDescent="0.2">
      <c r="A60" t="s">
        <v>136</v>
      </c>
      <c r="B60" t="s">
        <v>137</v>
      </c>
      <c r="C60" t="s">
        <v>13</v>
      </c>
      <c r="D60" s="26">
        <v>4</v>
      </c>
      <c r="E60" s="26">
        <v>94</v>
      </c>
      <c r="F60" s="26">
        <v>376</v>
      </c>
    </row>
    <row r="61" spans="1:6" x14ac:dyDescent="0.2">
      <c r="A61" t="s">
        <v>29</v>
      </c>
      <c r="B61" t="s">
        <v>30</v>
      </c>
      <c r="C61" t="s">
        <v>13</v>
      </c>
      <c r="D61" s="26">
        <v>60</v>
      </c>
      <c r="E61" s="26">
        <v>298</v>
      </c>
      <c r="F61" s="26">
        <v>8940</v>
      </c>
    </row>
    <row r="62" spans="1:6" x14ac:dyDescent="0.2">
      <c r="A62" t="s">
        <v>110</v>
      </c>
      <c r="B62" t="s">
        <v>111</v>
      </c>
      <c r="C62" t="s">
        <v>13</v>
      </c>
      <c r="D62" s="26">
        <v>1</v>
      </c>
      <c r="E62" s="26">
        <v>6.5</v>
      </c>
      <c r="F62" s="26">
        <v>6.5</v>
      </c>
    </row>
    <row r="63" spans="1:6" x14ac:dyDescent="0.2">
      <c r="A63" t="s">
        <v>236</v>
      </c>
      <c r="B63" t="s">
        <v>237</v>
      </c>
      <c r="C63" t="s">
        <v>13</v>
      </c>
      <c r="D63" s="26">
        <v>4</v>
      </c>
      <c r="E63" s="26">
        <v>9</v>
      </c>
      <c r="F63" s="26">
        <v>36</v>
      </c>
    </row>
    <row r="64" spans="1:6" x14ac:dyDescent="0.2">
      <c r="A64" t="s">
        <v>139</v>
      </c>
      <c r="B64" t="s">
        <v>140</v>
      </c>
      <c r="C64" t="s">
        <v>13</v>
      </c>
      <c r="D64" s="26">
        <v>6</v>
      </c>
      <c r="E64" s="26">
        <v>84</v>
      </c>
      <c r="F64" s="26">
        <v>504</v>
      </c>
    </row>
    <row r="65" spans="1:6" x14ac:dyDescent="0.2">
      <c r="A65" t="s">
        <v>189</v>
      </c>
      <c r="B65" t="s">
        <v>190</v>
      </c>
      <c r="C65" t="s">
        <v>13</v>
      </c>
      <c r="D65" s="26">
        <v>35</v>
      </c>
      <c r="E65" s="26">
        <v>26.4</v>
      </c>
      <c r="F65" s="26">
        <v>462</v>
      </c>
    </row>
    <row r="66" spans="1:6" x14ac:dyDescent="0.2">
      <c r="A66" t="s">
        <v>142</v>
      </c>
      <c r="B66" t="s">
        <v>143</v>
      </c>
      <c r="C66" t="s">
        <v>13</v>
      </c>
      <c r="D66" s="26">
        <v>4</v>
      </c>
      <c r="E66" s="26">
        <v>210</v>
      </c>
      <c r="F66" s="26">
        <v>840</v>
      </c>
    </row>
    <row r="67" spans="1:6" x14ac:dyDescent="0.2">
      <c r="A67" t="s">
        <v>144</v>
      </c>
      <c r="B67" t="s">
        <v>145</v>
      </c>
      <c r="C67" t="s">
        <v>13</v>
      </c>
      <c r="D67" s="26">
        <v>1</v>
      </c>
      <c r="E67" s="26">
        <v>320</v>
      </c>
      <c r="F67" s="26">
        <v>320</v>
      </c>
    </row>
    <row r="68" spans="1:6" x14ac:dyDescent="0.2">
      <c r="A68" t="s">
        <v>146</v>
      </c>
      <c r="B68" t="s">
        <v>147</v>
      </c>
      <c r="C68" t="s">
        <v>13</v>
      </c>
      <c r="D68" s="26">
        <v>3</v>
      </c>
      <c r="E68" s="26">
        <v>180</v>
      </c>
      <c r="F68" s="26">
        <v>540</v>
      </c>
    </row>
    <row r="69" spans="1:6" x14ac:dyDescent="0.2">
      <c r="A69" t="s">
        <v>208</v>
      </c>
      <c r="B69" t="s">
        <v>209</v>
      </c>
      <c r="C69" t="s">
        <v>13</v>
      </c>
      <c r="D69" s="26">
        <v>6</v>
      </c>
      <c r="E69" s="26">
        <v>328</v>
      </c>
      <c r="F69" s="26">
        <v>1968</v>
      </c>
    </row>
    <row r="70" spans="1:6" x14ac:dyDescent="0.2">
      <c r="A70" t="s">
        <v>182</v>
      </c>
      <c r="B70" t="s">
        <v>183</v>
      </c>
      <c r="C70" t="s">
        <v>13</v>
      </c>
      <c r="D70" s="26">
        <v>2</v>
      </c>
      <c r="E70" s="26">
        <v>56</v>
      </c>
      <c r="F70" s="26">
        <v>112</v>
      </c>
    </row>
    <row r="71" spans="1:6" x14ac:dyDescent="0.2">
      <c r="A71" t="s">
        <v>184</v>
      </c>
      <c r="B71" t="s">
        <v>185</v>
      </c>
      <c r="C71" t="s">
        <v>13</v>
      </c>
      <c r="D71" s="26">
        <v>2</v>
      </c>
      <c r="E71" s="26">
        <v>76</v>
      </c>
      <c r="F71" s="26">
        <v>152</v>
      </c>
    </row>
    <row r="72" spans="1:6" x14ac:dyDescent="0.2">
      <c r="A72" t="s">
        <v>257</v>
      </c>
      <c r="B72" t="s">
        <v>258</v>
      </c>
      <c r="C72" t="s">
        <v>13</v>
      </c>
      <c r="D72" s="26">
        <v>4</v>
      </c>
      <c r="E72" s="26">
        <v>49</v>
      </c>
      <c r="F72" s="26">
        <v>196</v>
      </c>
    </row>
    <row r="73" spans="1:6" x14ac:dyDescent="0.2">
      <c r="A73" t="s">
        <v>259</v>
      </c>
      <c r="B73" t="s">
        <v>260</v>
      </c>
      <c r="C73" t="s">
        <v>13</v>
      </c>
      <c r="D73" s="26">
        <v>4</v>
      </c>
      <c r="E73" s="26">
        <v>28</v>
      </c>
      <c r="F73" s="26">
        <v>112</v>
      </c>
    </row>
    <row r="74" spans="1:6" x14ac:dyDescent="0.2">
      <c r="A74" t="s">
        <v>222</v>
      </c>
      <c r="B74" t="s">
        <v>223</v>
      </c>
      <c r="C74" t="s">
        <v>13</v>
      </c>
      <c r="D74" s="26">
        <v>3</v>
      </c>
      <c r="E74" s="26">
        <v>89</v>
      </c>
      <c r="F74" s="26">
        <v>267</v>
      </c>
    </row>
    <row r="75" spans="1:6" x14ac:dyDescent="0.2">
      <c r="A75" t="s">
        <v>219</v>
      </c>
      <c r="B75" t="s">
        <v>220</v>
      </c>
      <c r="C75" t="s">
        <v>13</v>
      </c>
      <c r="D75" s="26">
        <v>30</v>
      </c>
      <c r="E75" s="26">
        <v>74</v>
      </c>
      <c r="F75" s="26">
        <v>2220</v>
      </c>
    </row>
    <row r="76" spans="1:6" x14ac:dyDescent="0.2">
      <c r="A76" t="s">
        <v>655</v>
      </c>
      <c r="D76" s="26">
        <v>1925</v>
      </c>
      <c r="E76" s="26">
        <v>5826.4699999999993</v>
      </c>
      <c r="F76" s="26">
        <v>62398.539999999994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71"/>
  <sheetViews>
    <sheetView rightToLeft="1" workbookViewId="0">
      <selection sqref="A1:XFD1048576"/>
    </sheetView>
  </sheetViews>
  <sheetFormatPr defaultRowHeight="14.25" x14ac:dyDescent="0.2"/>
  <cols>
    <col min="1" max="1" width="8.625" customWidth="1"/>
    <col min="2" max="2" width="21.25" bestFit="1" customWidth="1"/>
    <col min="3" max="3" width="22.75" bestFit="1" customWidth="1"/>
    <col min="4" max="4" width="21.25" bestFit="1" customWidth="1"/>
    <col min="5" max="5" width="15.875" bestFit="1" customWidth="1"/>
    <col min="6" max="6" width="16.25" bestFit="1" customWidth="1"/>
  </cols>
  <sheetData>
    <row r="3" spans="1:6" x14ac:dyDescent="0.2">
      <c r="D3" s="25" t="s">
        <v>659</v>
      </c>
    </row>
    <row r="4" spans="1:6" x14ac:dyDescent="0.2">
      <c r="A4" s="25" t="s">
        <v>5</v>
      </c>
      <c r="B4" s="25" t="s">
        <v>6</v>
      </c>
      <c r="C4" s="25" t="s">
        <v>1</v>
      </c>
      <c r="D4" t="s">
        <v>656</v>
      </c>
      <c r="E4" t="s">
        <v>658</v>
      </c>
      <c r="F4" t="s">
        <v>657</v>
      </c>
    </row>
    <row r="5" spans="1:6" x14ac:dyDescent="0.2">
      <c r="A5" t="s">
        <v>395</v>
      </c>
      <c r="B5" t="s">
        <v>396</v>
      </c>
      <c r="C5" t="s">
        <v>323</v>
      </c>
      <c r="D5" s="26">
        <v>52</v>
      </c>
      <c r="E5" s="26">
        <v>28.86</v>
      </c>
      <c r="F5" s="26">
        <v>750.36</v>
      </c>
    </row>
    <row r="6" spans="1:6" x14ac:dyDescent="0.2">
      <c r="A6" t="s">
        <v>479</v>
      </c>
      <c r="B6" t="s">
        <v>480</v>
      </c>
      <c r="C6" t="s">
        <v>323</v>
      </c>
      <c r="D6" s="26">
        <v>80</v>
      </c>
      <c r="E6" s="26">
        <v>6.8400000000000007</v>
      </c>
      <c r="F6" s="26">
        <v>547.20000000000005</v>
      </c>
    </row>
    <row r="7" spans="1:6" x14ac:dyDescent="0.2">
      <c r="A7" t="s">
        <v>385</v>
      </c>
      <c r="B7" t="s">
        <v>386</v>
      </c>
      <c r="C7" t="s">
        <v>323</v>
      </c>
      <c r="D7" s="26">
        <v>300</v>
      </c>
      <c r="E7" s="26">
        <v>4.84</v>
      </c>
      <c r="F7" s="26">
        <v>1452</v>
      </c>
    </row>
    <row r="8" spans="1:6" x14ac:dyDescent="0.2">
      <c r="A8" t="s">
        <v>419</v>
      </c>
      <c r="B8" t="s">
        <v>420</v>
      </c>
      <c r="C8" t="s">
        <v>323</v>
      </c>
      <c r="D8" s="26">
        <v>20</v>
      </c>
      <c r="E8" s="26">
        <v>5.44</v>
      </c>
      <c r="F8" s="26">
        <v>54.400000000000006</v>
      </c>
    </row>
    <row r="9" spans="1:6" x14ac:dyDescent="0.2">
      <c r="A9" t="s">
        <v>481</v>
      </c>
      <c r="B9" t="s">
        <v>482</v>
      </c>
      <c r="C9" t="s">
        <v>323</v>
      </c>
      <c r="D9" s="26">
        <v>300</v>
      </c>
      <c r="E9" s="26">
        <v>51</v>
      </c>
      <c r="F9" s="26">
        <v>15300</v>
      </c>
    </row>
    <row r="10" spans="1:6" x14ac:dyDescent="0.2">
      <c r="A10" t="s">
        <v>461</v>
      </c>
      <c r="B10" t="s">
        <v>462</v>
      </c>
      <c r="C10" t="s">
        <v>323</v>
      </c>
      <c r="D10" s="26">
        <v>208</v>
      </c>
      <c r="E10" s="26">
        <v>84.15</v>
      </c>
      <c r="F10" s="26">
        <v>5834.4000000000005</v>
      </c>
    </row>
    <row r="11" spans="1:6" x14ac:dyDescent="0.2">
      <c r="A11" t="s">
        <v>483</v>
      </c>
      <c r="B11" t="s">
        <v>484</v>
      </c>
      <c r="C11" t="s">
        <v>323</v>
      </c>
      <c r="D11" s="26">
        <v>120</v>
      </c>
      <c r="E11" s="26">
        <v>30.33</v>
      </c>
      <c r="F11" s="26">
        <v>3639.6</v>
      </c>
    </row>
    <row r="12" spans="1:6" x14ac:dyDescent="0.2">
      <c r="A12" t="s">
        <v>428</v>
      </c>
      <c r="B12" t="s">
        <v>429</v>
      </c>
      <c r="C12" t="s">
        <v>323</v>
      </c>
      <c r="D12" s="26">
        <v>100</v>
      </c>
      <c r="E12" s="26">
        <v>50.28</v>
      </c>
      <c r="F12" s="26">
        <v>2589.6</v>
      </c>
    </row>
    <row r="13" spans="1:6" x14ac:dyDescent="0.2">
      <c r="A13" t="s">
        <v>352</v>
      </c>
      <c r="B13" t="s">
        <v>353</v>
      </c>
      <c r="C13" t="s">
        <v>323</v>
      </c>
      <c r="D13" s="26">
        <v>202</v>
      </c>
      <c r="E13" s="26">
        <v>21.12</v>
      </c>
      <c r="F13" s="26">
        <v>1066.56</v>
      </c>
    </row>
    <row r="14" spans="1:6" x14ac:dyDescent="0.2">
      <c r="A14" t="s">
        <v>334</v>
      </c>
      <c r="B14" t="s">
        <v>335</v>
      </c>
      <c r="C14" t="s">
        <v>323</v>
      </c>
      <c r="D14" s="26">
        <v>790</v>
      </c>
      <c r="E14" s="26">
        <v>78.90000000000002</v>
      </c>
      <c r="F14" s="26">
        <v>4147.2</v>
      </c>
    </row>
    <row r="15" spans="1:6" x14ac:dyDescent="0.2">
      <c r="A15" t="s">
        <v>376</v>
      </c>
      <c r="B15" t="s">
        <v>377</v>
      </c>
      <c r="C15" t="s">
        <v>323</v>
      </c>
      <c r="D15" s="26">
        <v>200</v>
      </c>
      <c r="E15" s="26">
        <v>12.21</v>
      </c>
      <c r="F15" s="26">
        <v>2442</v>
      </c>
    </row>
    <row r="16" spans="1:6" x14ac:dyDescent="0.2">
      <c r="A16" t="s">
        <v>390</v>
      </c>
      <c r="B16" t="s">
        <v>391</v>
      </c>
      <c r="C16" t="s">
        <v>323</v>
      </c>
      <c r="D16" s="26">
        <v>860</v>
      </c>
      <c r="E16" s="26">
        <v>83.40000000000002</v>
      </c>
      <c r="F16" s="26">
        <v>7172.4000000000005</v>
      </c>
    </row>
    <row r="17" spans="1:6" x14ac:dyDescent="0.2">
      <c r="A17" t="s">
        <v>450</v>
      </c>
      <c r="B17" t="s">
        <v>451</v>
      </c>
      <c r="C17" t="s">
        <v>323</v>
      </c>
      <c r="D17" s="26">
        <v>84</v>
      </c>
      <c r="E17" s="26">
        <v>8.25</v>
      </c>
      <c r="F17" s="26">
        <v>693</v>
      </c>
    </row>
    <row r="18" spans="1:6" x14ac:dyDescent="0.2">
      <c r="A18" t="s">
        <v>463</v>
      </c>
      <c r="B18" t="s">
        <v>464</v>
      </c>
      <c r="C18" t="s">
        <v>323</v>
      </c>
      <c r="D18" s="26">
        <v>220</v>
      </c>
      <c r="E18" s="26">
        <v>59.6</v>
      </c>
      <c r="F18" s="26">
        <v>6556</v>
      </c>
    </row>
    <row r="19" spans="1:6" x14ac:dyDescent="0.2">
      <c r="A19" t="s">
        <v>378</v>
      </c>
      <c r="B19" t="s">
        <v>379</v>
      </c>
      <c r="C19" t="s">
        <v>323</v>
      </c>
      <c r="D19" s="26">
        <v>242</v>
      </c>
      <c r="E19" s="26">
        <v>12.99</v>
      </c>
      <c r="F19" s="26">
        <v>1047.8600000000001</v>
      </c>
    </row>
    <row r="20" spans="1:6" x14ac:dyDescent="0.2">
      <c r="A20" t="s">
        <v>325</v>
      </c>
      <c r="B20" t="s">
        <v>326</v>
      </c>
      <c r="C20" t="s">
        <v>323</v>
      </c>
      <c r="D20" s="26">
        <v>312</v>
      </c>
      <c r="E20" s="26">
        <v>17.2</v>
      </c>
      <c r="F20" s="26">
        <v>1341.6000000000001</v>
      </c>
    </row>
    <row r="21" spans="1:6" x14ac:dyDescent="0.2">
      <c r="A21" t="s">
        <v>327</v>
      </c>
      <c r="B21" t="s">
        <v>328</v>
      </c>
      <c r="C21" t="s">
        <v>323</v>
      </c>
      <c r="D21" s="26">
        <v>72</v>
      </c>
      <c r="E21" s="26">
        <v>38.449999999999996</v>
      </c>
      <c r="F21" s="26">
        <v>897.74</v>
      </c>
    </row>
    <row r="22" spans="1:6" x14ac:dyDescent="0.2">
      <c r="A22" t="s">
        <v>339</v>
      </c>
      <c r="B22" t="s">
        <v>340</v>
      </c>
      <c r="C22" t="s">
        <v>323</v>
      </c>
      <c r="D22" s="26">
        <v>1676</v>
      </c>
      <c r="E22" s="26">
        <v>96.16</v>
      </c>
      <c r="F22" s="26">
        <v>20145.52</v>
      </c>
    </row>
    <row r="23" spans="1:6" x14ac:dyDescent="0.2">
      <c r="A23" t="s">
        <v>401</v>
      </c>
      <c r="B23" t="s">
        <v>402</v>
      </c>
      <c r="C23" t="s">
        <v>323</v>
      </c>
      <c r="D23" s="26">
        <v>52</v>
      </c>
      <c r="E23" s="26">
        <v>27.8</v>
      </c>
      <c r="F23" s="26">
        <v>722.8</v>
      </c>
    </row>
    <row r="24" spans="1:6" x14ac:dyDescent="0.2">
      <c r="A24" t="s">
        <v>485</v>
      </c>
      <c r="B24" t="s">
        <v>486</v>
      </c>
      <c r="C24" t="s">
        <v>323</v>
      </c>
      <c r="D24" s="26">
        <v>50</v>
      </c>
      <c r="E24" s="26">
        <v>13.64</v>
      </c>
      <c r="F24" s="26">
        <v>682</v>
      </c>
    </row>
    <row r="25" spans="1:6" x14ac:dyDescent="0.2">
      <c r="A25" t="s">
        <v>363</v>
      </c>
      <c r="B25" t="s">
        <v>364</v>
      </c>
      <c r="C25" t="s">
        <v>323</v>
      </c>
      <c r="D25" s="26">
        <v>349</v>
      </c>
      <c r="E25" s="26">
        <v>132</v>
      </c>
      <c r="F25" s="26">
        <v>5758.5</v>
      </c>
    </row>
    <row r="26" spans="1:6" x14ac:dyDescent="0.2">
      <c r="A26" t="s">
        <v>380</v>
      </c>
      <c r="B26" t="s">
        <v>381</v>
      </c>
      <c r="C26" t="s">
        <v>323</v>
      </c>
      <c r="D26" s="26">
        <v>200</v>
      </c>
      <c r="E26" s="26">
        <v>4.62</v>
      </c>
      <c r="F26" s="26">
        <v>924</v>
      </c>
    </row>
    <row r="27" spans="1:6" x14ac:dyDescent="0.2">
      <c r="A27" t="s">
        <v>369</v>
      </c>
      <c r="B27" t="s">
        <v>370</v>
      </c>
      <c r="C27" t="s">
        <v>323</v>
      </c>
      <c r="D27" s="26">
        <v>1050</v>
      </c>
      <c r="E27" s="26">
        <v>477.51000000000005</v>
      </c>
      <c r="F27" s="26">
        <v>45580.5</v>
      </c>
    </row>
    <row r="28" spans="1:6" x14ac:dyDescent="0.2">
      <c r="A28" t="s">
        <v>387</v>
      </c>
      <c r="B28" t="s">
        <v>388</v>
      </c>
      <c r="C28" t="s">
        <v>323</v>
      </c>
      <c r="D28" s="26">
        <v>558</v>
      </c>
      <c r="E28" s="26">
        <v>213.44000000000003</v>
      </c>
      <c r="F28" s="26">
        <v>14887.439999999999</v>
      </c>
    </row>
    <row r="29" spans="1:6" x14ac:dyDescent="0.2">
      <c r="A29" t="s">
        <v>382</v>
      </c>
      <c r="B29" t="s">
        <v>383</v>
      </c>
      <c r="C29" t="s">
        <v>323</v>
      </c>
      <c r="D29" s="26">
        <v>500</v>
      </c>
      <c r="E29" s="26">
        <v>48.54</v>
      </c>
      <c r="F29" s="26">
        <v>8090</v>
      </c>
    </row>
    <row r="30" spans="1:6" x14ac:dyDescent="0.2">
      <c r="A30" t="s">
        <v>329</v>
      </c>
      <c r="B30" t="s">
        <v>330</v>
      </c>
      <c r="C30" t="s">
        <v>323</v>
      </c>
      <c r="D30" s="26">
        <v>196</v>
      </c>
      <c r="E30" s="26">
        <v>105</v>
      </c>
      <c r="F30" s="26">
        <v>2940</v>
      </c>
    </row>
    <row r="31" spans="1:6" x14ac:dyDescent="0.2">
      <c r="A31" t="s">
        <v>355</v>
      </c>
      <c r="B31" t="s">
        <v>356</v>
      </c>
      <c r="C31" t="s">
        <v>323</v>
      </c>
      <c r="D31" s="26">
        <v>354</v>
      </c>
      <c r="E31" s="26">
        <v>57.300000000000011</v>
      </c>
      <c r="F31" s="26">
        <v>2882.42</v>
      </c>
    </row>
    <row r="32" spans="1:6" x14ac:dyDescent="0.2">
      <c r="A32" t="s">
        <v>365</v>
      </c>
      <c r="B32" t="s">
        <v>366</v>
      </c>
      <c r="C32" t="s">
        <v>323</v>
      </c>
      <c r="D32" s="26">
        <v>520</v>
      </c>
      <c r="E32" s="26">
        <v>166.64999999999998</v>
      </c>
      <c r="F32" s="26">
        <v>17331.599999999999</v>
      </c>
    </row>
    <row r="33" spans="1:6" x14ac:dyDescent="0.2">
      <c r="A33" t="s">
        <v>442</v>
      </c>
      <c r="B33" t="s">
        <v>443</v>
      </c>
      <c r="C33" t="s">
        <v>323</v>
      </c>
      <c r="D33" s="26">
        <v>96</v>
      </c>
      <c r="E33" s="26">
        <v>10.6</v>
      </c>
      <c r="F33" s="26">
        <v>508.8</v>
      </c>
    </row>
    <row r="34" spans="1:6" x14ac:dyDescent="0.2">
      <c r="A34" t="s">
        <v>331</v>
      </c>
      <c r="B34" t="s">
        <v>332</v>
      </c>
      <c r="C34" t="s">
        <v>323</v>
      </c>
      <c r="D34" s="26">
        <v>294</v>
      </c>
      <c r="E34" s="26">
        <v>61.5</v>
      </c>
      <c r="F34" s="26">
        <v>3616.2</v>
      </c>
    </row>
    <row r="35" spans="1:6" x14ac:dyDescent="0.2">
      <c r="A35" t="s">
        <v>346</v>
      </c>
      <c r="B35" t="s">
        <v>347</v>
      </c>
      <c r="C35" t="s">
        <v>323</v>
      </c>
      <c r="D35" s="26">
        <v>1197</v>
      </c>
      <c r="E35" s="26">
        <v>66.78</v>
      </c>
      <c r="F35" s="26">
        <v>5365.5000000000009</v>
      </c>
    </row>
    <row r="36" spans="1:6" x14ac:dyDescent="0.2">
      <c r="A36" t="s">
        <v>360</v>
      </c>
      <c r="B36" t="s">
        <v>361</v>
      </c>
      <c r="C36" t="s">
        <v>323</v>
      </c>
      <c r="D36" s="26">
        <v>120</v>
      </c>
      <c r="E36" s="26">
        <v>22.5</v>
      </c>
      <c r="F36" s="26">
        <v>900</v>
      </c>
    </row>
    <row r="37" spans="1:6" x14ac:dyDescent="0.2">
      <c r="A37" t="s">
        <v>343</v>
      </c>
      <c r="B37" t="s">
        <v>344</v>
      </c>
      <c r="C37" t="s">
        <v>323</v>
      </c>
      <c r="D37" s="26">
        <v>2164</v>
      </c>
      <c r="E37" s="26">
        <v>139.91000000000003</v>
      </c>
      <c r="F37" s="26">
        <v>17809.719999999998</v>
      </c>
    </row>
    <row r="38" spans="1:6" x14ac:dyDescent="0.2">
      <c r="A38" t="s">
        <v>406</v>
      </c>
      <c r="B38" t="s">
        <v>407</v>
      </c>
      <c r="C38" t="s">
        <v>323</v>
      </c>
      <c r="D38" s="26">
        <v>20</v>
      </c>
      <c r="E38" s="26">
        <v>10.5</v>
      </c>
      <c r="F38" s="26">
        <v>105</v>
      </c>
    </row>
    <row r="39" spans="1:6" x14ac:dyDescent="0.2">
      <c r="A39" t="s">
        <v>489</v>
      </c>
      <c r="B39" t="s">
        <v>490</v>
      </c>
      <c r="C39" t="s">
        <v>323</v>
      </c>
      <c r="D39" s="26">
        <v>16</v>
      </c>
      <c r="E39" s="26">
        <v>9.2200000000000006</v>
      </c>
      <c r="F39" s="26">
        <v>147.52000000000001</v>
      </c>
    </row>
    <row r="40" spans="1:6" x14ac:dyDescent="0.2">
      <c r="A40" t="s">
        <v>533</v>
      </c>
      <c r="B40" t="s">
        <v>534</v>
      </c>
      <c r="C40" t="s">
        <v>323</v>
      </c>
      <c r="D40" s="26">
        <v>24</v>
      </c>
      <c r="E40" s="26">
        <v>9.44</v>
      </c>
      <c r="F40" s="26">
        <v>226.56</v>
      </c>
    </row>
    <row r="41" spans="1:6" x14ac:dyDescent="0.2">
      <c r="A41" t="s">
        <v>349</v>
      </c>
      <c r="B41" t="s">
        <v>350</v>
      </c>
      <c r="C41" t="s">
        <v>323</v>
      </c>
      <c r="D41" s="26">
        <v>40</v>
      </c>
      <c r="E41" s="26">
        <v>21.259999999999998</v>
      </c>
      <c r="F41" s="26">
        <v>425.2</v>
      </c>
    </row>
    <row r="42" spans="1:6" x14ac:dyDescent="0.2">
      <c r="A42" t="s">
        <v>447</v>
      </c>
      <c r="B42" t="s">
        <v>448</v>
      </c>
      <c r="C42" t="s">
        <v>323</v>
      </c>
      <c r="D42" s="26">
        <v>289</v>
      </c>
      <c r="E42" s="26">
        <v>44.92</v>
      </c>
      <c r="F42" s="26">
        <v>4299.2</v>
      </c>
    </row>
    <row r="43" spans="1:6" x14ac:dyDescent="0.2">
      <c r="A43" t="s">
        <v>408</v>
      </c>
      <c r="B43" t="s">
        <v>409</v>
      </c>
      <c r="C43" t="s">
        <v>323</v>
      </c>
      <c r="D43" s="26">
        <v>40</v>
      </c>
      <c r="E43" s="26">
        <v>7.51</v>
      </c>
      <c r="F43" s="26">
        <v>300.39999999999998</v>
      </c>
    </row>
    <row r="44" spans="1:6" x14ac:dyDescent="0.2">
      <c r="A44" t="s">
        <v>336</v>
      </c>
      <c r="B44" t="s">
        <v>337</v>
      </c>
      <c r="C44" t="s">
        <v>323</v>
      </c>
      <c r="D44" s="26">
        <v>140</v>
      </c>
      <c r="E44" s="26">
        <v>21.060000000000002</v>
      </c>
      <c r="F44" s="26">
        <v>982.8</v>
      </c>
    </row>
    <row r="45" spans="1:6" x14ac:dyDescent="0.2">
      <c r="A45" t="s">
        <v>530</v>
      </c>
      <c r="B45" t="s">
        <v>531</v>
      </c>
      <c r="C45" t="s">
        <v>323</v>
      </c>
      <c r="D45" s="26">
        <v>16</v>
      </c>
      <c r="E45" s="26">
        <v>8.73</v>
      </c>
      <c r="F45" s="26">
        <v>139.68</v>
      </c>
    </row>
    <row r="46" spans="1:6" x14ac:dyDescent="0.2">
      <c r="A46" t="s">
        <v>403</v>
      </c>
      <c r="B46" t="s">
        <v>404</v>
      </c>
      <c r="C46" t="s">
        <v>323</v>
      </c>
      <c r="D46" s="26">
        <v>678</v>
      </c>
      <c r="E46" s="26">
        <v>58.3</v>
      </c>
      <c r="F46" s="26">
        <v>6967</v>
      </c>
    </row>
    <row r="47" spans="1:6" x14ac:dyDescent="0.2">
      <c r="A47" t="s">
        <v>454</v>
      </c>
      <c r="B47" t="s">
        <v>455</v>
      </c>
      <c r="C47" t="s">
        <v>323</v>
      </c>
      <c r="D47" s="26">
        <v>200</v>
      </c>
      <c r="E47" s="26">
        <v>65.099999999999994</v>
      </c>
      <c r="F47" s="26">
        <v>13020</v>
      </c>
    </row>
    <row r="48" spans="1:6" x14ac:dyDescent="0.2">
      <c r="A48" t="s">
        <v>431</v>
      </c>
      <c r="B48" t="s">
        <v>432</v>
      </c>
      <c r="C48" t="s">
        <v>323</v>
      </c>
      <c r="D48" s="26">
        <v>42</v>
      </c>
      <c r="E48" s="26">
        <v>6.33</v>
      </c>
      <c r="F48" s="26">
        <v>265.86</v>
      </c>
    </row>
    <row r="49" spans="1:6" x14ac:dyDescent="0.2">
      <c r="A49" t="s">
        <v>467</v>
      </c>
      <c r="B49" t="s">
        <v>468</v>
      </c>
      <c r="C49" t="s">
        <v>323</v>
      </c>
      <c r="D49" s="26">
        <v>196</v>
      </c>
      <c r="E49" s="26">
        <v>59.879999999999995</v>
      </c>
      <c r="F49" s="26">
        <v>5868.24</v>
      </c>
    </row>
    <row r="50" spans="1:6" x14ac:dyDescent="0.2">
      <c r="A50" t="s">
        <v>518</v>
      </c>
      <c r="B50" t="s">
        <v>519</v>
      </c>
      <c r="C50" t="s">
        <v>323</v>
      </c>
      <c r="D50" s="26">
        <v>250</v>
      </c>
      <c r="E50" s="26">
        <v>19.8</v>
      </c>
      <c r="F50" s="26">
        <v>4950</v>
      </c>
    </row>
    <row r="51" spans="1:6" x14ac:dyDescent="0.2">
      <c r="A51" t="s">
        <v>372</v>
      </c>
      <c r="B51" t="s">
        <v>373</v>
      </c>
      <c r="C51" t="s">
        <v>323</v>
      </c>
      <c r="D51" s="26">
        <v>1283</v>
      </c>
      <c r="E51" s="26">
        <v>171.93000000000004</v>
      </c>
      <c r="F51" s="26">
        <v>15765.240000000003</v>
      </c>
    </row>
    <row r="52" spans="1:6" x14ac:dyDescent="0.2">
      <c r="A52" t="s">
        <v>514</v>
      </c>
      <c r="B52" t="s">
        <v>515</v>
      </c>
      <c r="C52" t="s">
        <v>323</v>
      </c>
      <c r="D52" s="26">
        <v>40</v>
      </c>
      <c r="E52" s="26">
        <v>25.9</v>
      </c>
      <c r="F52" s="26">
        <v>1036</v>
      </c>
    </row>
    <row r="53" spans="1:6" x14ac:dyDescent="0.2">
      <c r="A53" t="s">
        <v>475</v>
      </c>
      <c r="B53" t="s">
        <v>476</v>
      </c>
      <c r="C53" t="s">
        <v>323</v>
      </c>
      <c r="D53" s="26">
        <v>34</v>
      </c>
      <c r="E53" s="26">
        <v>38.4</v>
      </c>
      <c r="F53" s="26">
        <v>1305.5999999999999</v>
      </c>
    </row>
    <row r="54" spans="1:6" x14ac:dyDescent="0.2">
      <c r="A54" t="s">
        <v>525</v>
      </c>
      <c r="B54" t="s">
        <v>526</v>
      </c>
      <c r="C54" t="s">
        <v>323</v>
      </c>
      <c r="D54" s="26">
        <v>500</v>
      </c>
      <c r="E54" s="26">
        <v>25.57</v>
      </c>
      <c r="F54" s="26">
        <v>12785</v>
      </c>
    </row>
    <row r="55" spans="1:6" x14ac:dyDescent="0.2">
      <c r="A55" t="s">
        <v>504</v>
      </c>
      <c r="B55" t="s">
        <v>505</v>
      </c>
      <c r="C55" t="s">
        <v>323</v>
      </c>
      <c r="D55" s="26">
        <v>24</v>
      </c>
      <c r="E55" s="26">
        <v>40</v>
      </c>
      <c r="F55" s="26">
        <v>960</v>
      </c>
    </row>
    <row r="56" spans="1:6" x14ac:dyDescent="0.2">
      <c r="A56" t="s">
        <v>654</v>
      </c>
      <c r="B56" t="s">
        <v>654</v>
      </c>
      <c r="C56">
        <v>1</v>
      </c>
      <c r="D56" s="26"/>
      <c r="E56" s="26"/>
      <c r="F56" s="26"/>
    </row>
    <row r="57" spans="1:6" x14ac:dyDescent="0.2">
      <c r="C57">
        <v>2</v>
      </c>
      <c r="D57" s="26"/>
      <c r="E57" s="26"/>
      <c r="F57" s="26"/>
    </row>
    <row r="58" spans="1:6" x14ac:dyDescent="0.2">
      <c r="C58">
        <v>3</v>
      </c>
      <c r="D58" s="26"/>
      <c r="E58" s="26"/>
      <c r="F58" s="26"/>
    </row>
    <row r="59" spans="1:6" x14ac:dyDescent="0.2">
      <c r="C59">
        <v>4</v>
      </c>
      <c r="D59" s="26"/>
      <c r="E59" s="26"/>
      <c r="F59" s="26"/>
    </row>
    <row r="60" spans="1:6" x14ac:dyDescent="0.2">
      <c r="C60">
        <v>5</v>
      </c>
      <c r="D60" s="26"/>
      <c r="E60" s="26"/>
      <c r="F60" s="26"/>
    </row>
    <row r="61" spans="1:6" x14ac:dyDescent="0.2">
      <c r="C61">
        <v>6</v>
      </c>
      <c r="D61" s="26"/>
      <c r="E61" s="26"/>
      <c r="F61" s="26"/>
    </row>
    <row r="62" spans="1:6" x14ac:dyDescent="0.2">
      <c r="C62">
        <v>7</v>
      </c>
      <c r="D62" s="26"/>
      <c r="E62" s="26"/>
      <c r="F62" s="26"/>
    </row>
    <row r="63" spans="1:6" x14ac:dyDescent="0.2">
      <c r="C63">
        <v>8</v>
      </c>
      <c r="D63" s="26"/>
      <c r="E63" s="26"/>
      <c r="F63" s="26"/>
    </row>
    <row r="64" spans="1:6" x14ac:dyDescent="0.2">
      <c r="C64">
        <v>10</v>
      </c>
      <c r="D64" s="26"/>
      <c r="E64" s="26"/>
      <c r="F64" s="26"/>
    </row>
    <row r="65" spans="1:6" x14ac:dyDescent="0.2">
      <c r="C65">
        <v>11</v>
      </c>
      <c r="D65" s="26"/>
      <c r="E65" s="26"/>
      <c r="F65" s="26"/>
    </row>
    <row r="66" spans="1:6" x14ac:dyDescent="0.2">
      <c r="C66">
        <v>14</v>
      </c>
      <c r="D66" s="26"/>
      <c r="E66" s="26"/>
      <c r="F66" s="26"/>
    </row>
    <row r="67" spans="1:6" x14ac:dyDescent="0.2">
      <c r="C67">
        <v>15</v>
      </c>
      <c r="D67" s="26"/>
      <c r="E67" s="26"/>
      <c r="F67" s="26"/>
    </row>
    <row r="68" spans="1:6" x14ac:dyDescent="0.2">
      <c r="C68">
        <v>17</v>
      </c>
      <c r="D68" s="26"/>
      <c r="E68" s="26"/>
      <c r="F68" s="26"/>
    </row>
    <row r="69" spans="1:6" x14ac:dyDescent="0.2">
      <c r="C69" t="s">
        <v>652</v>
      </c>
      <c r="D69" s="26"/>
      <c r="E69" s="26"/>
      <c r="F69" s="26"/>
    </row>
    <row r="70" spans="1:6" x14ac:dyDescent="0.2">
      <c r="C70" t="s">
        <v>654</v>
      </c>
      <c r="D70" s="26"/>
      <c r="E70" s="26"/>
      <c r="F70" s="26"/>
    </row>
    <row r="71" spans="1:6" x14ac:dyDescent="0.2">
      <c r="A71" t="s">
        <v>655</v>
      </c>
      <c r="D71" s="26">
        <v>17370</v>
      </c>
      <c r="E71" s="26">
        <v>2881.6600000000008</v>
      </c>
      <c r="F71" s="26">
        <v>273226.21999999997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rightToLeft="1" tabSelected="1" zoomScaleNormal="100" workbookViewId="0">
      <selection activeCell="A14" sqref="A14:XFD14"/>
    </sheetView>
  </sheetViews>
  <sheetFormatPr defaultRowHeight="14.25" x14ac:dyDescent="0.2"/>
  <cols>
    <col min="1" max="1" width="9" style="30"/>
    <col min="2" max="2" width="22.25" style="30" bestFit="1" customWidth="1"/>
    <col min="3" max="6" width="9" style="30"/>
    <col min="7" max="7" width="7.5" style="30" bestFit="1" customWidth="1"/>
    <col min="8" max="8" width="7.25" style="30" customWidth="1"/>
    <col min="9" max="10" width="9" style="30"/>
    <col min="11" max="11" width="5.25" style="30" bestFit="1" customWidth="1"/>
    <col min="12" max="12" width="8.875" style="30" customWidth="1"/>
    <col min="13" max="13" width="14.75" style="30" bestFit="1" customWidth="1"/>
    <col min="14" max="16384" width="9" style="30"/>
  </cols>
  <sheetData>
    <row r="1" spans="1:14" x14ac:dyDescent="0.2">
      <c r="G1" s="34"/>
      <c r="H1" s="34"/>
      <c r="I1" s="34"/>
      <c r="J1" s="34"/>
    </row>
    <row r="2" spans="1:14" ht="15" x14ac:dyDescent="0.2">
      <c r="A2" s="41" t="s">
        <v>688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x14ac:dyDescent="0.2">
      <c r="G3" s="34"/>
      <c r="H3" s="34"/>
      <c r="I3" s="34"/>
      <c r="J3" s="34"/>
    </row>
    <row r="4" spans="1:14" ht="42.75" x14ac:dyDescent="0.2">
      <c r="A4" s="28" t="s">
        <v>5</v>
      </c>
      <c r="B4" s="28" t="s">
        <v>6</v>
      </c>
      <c r="C4" s="28" t="s">
        <v>663</v>
      </c>
      <c r="D4" s="38" t="s">
        <v>689</v>
      </c>
      <c r="E4" s="38" t="s">
        <v>690</v>
      </c>
      <c r="F4" s="38" t="s">
        <v>692</v>
      </c>
      <c r="G4" s="38" t="s">
        <v>689</v>
      </c>
      <c r="H4" s="38" t="s">
        <v>690</v>
      </c>
      <c r="I4" s="38" t="s">
        <v>691</v>
      </c>
      <c r="J4" s="38" t="s">
        <v>689</v>
      </c>
      <c r="K4" s="38" t="s">
        <v>690</v>
      </c>
      <c r="L4" s="38" t="s">
        <v>693</v>
      </c>
      <c r="M4" s="28" t="s">
        <v>664</v>
      </c>
      <c r="N4" s="38" t="s">
        <v>690</v>
      </c>
    </row>
    <row r="5" spans="1:14" x14ac:dyDescent="0.2">
      <c r="A5" s="29" t="s">
        <v>665</v>
      </c>
      <c r="B5" s="29" t="s">
        <v>675</v>
      </c>
      <c r="C5" s="29">
        <v>100</v>
      </c>
      <c r="D5" s="29"/>
      <c r="E5" s="29"/>
      <c r="F5" s="29">
        <v>40</v>
      </c>
      <c r="G5" s="31"/>
      <c r="H5" s="31"/>
      <c r="I5" s="32">
        <v>20</v>
      </c>
      <c r="J5" s="31"/>
      <c r="K5" s="31"/>
      <c r="L5" s="32">
        <v>20</v>
      </c>
      <c r="M5" s="31"/>
      <c r="N5" s="31"/>
    </row>
    <row r="6" spans="1:14" x14ac:dyDescent="0.2">
      <c r="A6" s="29" t="s">
        <v>666</v>
      </c>
      <c r="B6" s="29" t="s">
        <v>676</v>
      </c>
      <c r="C6" s="29">
        <v>3</v>
      </c>
      <c r="D6" s="29"/>
      <c r="E6" s="29"/>
      <c r="F6" s="29">
        <v>1</v>
      </c>
      <c r="G6" s="31"/>
      <c r="H6" s="31"/>
      <c r="I6" s="32">
        <v>1</v>
      </c>
      <c r="J6" s="31"/>
      <c r="K6" s="31"/>
      <c r="L6" s="32">
        <v>1</v>
      </c>
      <c r="M6" s="31"/>
      <c r="N6" s="31"/>
    </row>
    <row r="7" spans="1:14" x14ac:dyDescent="0.2">
      <c r="A7" s="29" t="s">
        <v>667</v>
      </c>
      <c r="B7" s="29" t="s">
        <v>677</v>
      </c>
      <c r="C7" s="29">
        <v>12</v>
      </c>
      <c r="D7" s="29"/>
      <c r="E7" s="29"/>
      <c r="F7" s="29">
        <v>6</v>
      </c>
      <c r="G7" s="31"/>
      <c r="H7" s="31"/>
      <c r="I7" s="32">
        <v>3</v>
      </c>
      <c r="J7" s="31"/>
      <c r="K7" s="31"/>
      <c r="L7" s="32">
        <v>3</v>
      </c>
      <c r="M7" s="31"/>
      <c r="N7" s="31"/>
    </row>
    <row r="8" spans="1:14" x14ac:dyDescent="0.2">
      <c r="A8" s="29" t="s">
        <v>668</v>
      </c>
      <c r="B8" s="29" t="s">
        <v>678</v>
      </c>
      <c r="C8" s="29">
        <v>12</v>
      </c>
      <c r="D8" s="29"/>
      <c r="E8" s="29"/>
      <c r="F8" s="29">
        <v>6</v>
      </c>
      <c r="G8" s="31"/>
      <c r="H8" s="31"/>
      <c r="I8" s="32">
        <v>3</v>
      </c>
      <c r="J8" s="31"/>
      <c r="K8" s="31"/>
      <c r="L8" s="32">
        <v>3</v>
      </c>
      <c r="M8" s="31"/>
      <c r="N8" s="31"/>
    </row>
    <row r="9" spans="1:14" x14ac:dyDescent="0.2">
      <c r="A9" s="29" t="s">
        <v>669</v>
      </c>
      <c r="B9" s="29" t="s">
        <v>679</v>
      </c>
      <c r="C9" s="29">
        <v>6</v>
      </c>
      <c r="D9" s="29"/>
      <c r="E9" s="29"/>
      <c r="F9" s="29">
        <v>2</v>
      </c>
      <c r="G9" s="31"/>
      <c r="H9" s="31"/>
      <c r="I9" s="32">
        <v>2</v>
      </c>
      <c r="J9" s="31"/>
      <c r="K9" s="31"/>
      <c r="L9" s="32">
        <v>2</v>
      </c>
      <c r="M9" s="31"/>
      <c r="N9" s="31"/>
    </row>
    <row r="10" spans="1:14" x14ac:dyDescent="0.2">
      <c r="A10" s="29" t="s">
        <v>670</v>
      </c>
      <c r="B10" s="29" t="s">
        <v>680</v>
      </c>
      <c r="C10" s="29">
        <v>6</v>
      </c>
      <c r="D10" s="29"/>
      <c r="E10" s="29"/>
      <c r="F10" s="29">
        <v>2</v>
      </c>
      <c r="G10" s="31"/>
      <c r="H10" s="31"/>
      <c r="I10" s="32">
        <v>2</v>
      </c>
      <c r="J10" s="31"/>
      <c r="K10" s="31"/>
      <c r="L10" s="32">
        <v>2</v>
      </c>
      <c r="M10" s="31"/>
      <c r="N10" s="31"/>
    </row>
    <row r="11" spans="1:14" x14ac:dyDescent="0.2">
      <c r="A11" s="29" t="s">
        <v>671</v>
      </c>
      <c r="B11" s="29" t="s">
        <v>681</v>
      </c>
      <c r="C11" s="29">
        <v>9</v>
      </c>
      <c r="D11" s="29"/>
      <c r="E11" s="29"/>
      <c r="F11" s="29">
        <v>3</v>
      </c>
      <c r="G11" s="31"/>
      <c r="H11" s="31"/>
      <c r="I11" s="32">
        <v>3</v>
      </c>
      <c r="J11" s="31"/>
      <c r="K11" s="31"/>
      <c r="L11" s="32">
        <v>3</v>
      </c>
      <c r="M11" s="31"/>
      <c r="N11" s="31"/>
    </row>
    <row r="12" spans="1:14" x14ac:dyDescent="0.2">
      <c r="A12" s="29" t="s">
        <v>672</v>
      </c>
      <c r="B12" s="29" t="s">
        <v>684</v>
      </c>
      <c r="C12" s="29">
        <v>9</v>
      </c>
      <c r="D12" s="29"/>
      <c r="E12" s="29"/>
      <c r="F12" s="29">
        <v>3</v>
      </c>
      <c r="G12" s="31"/>
      <c r="H12" s="31"/>
      <c r="I12" s="32">
        <v>3</v>
      </c>
      <c r="J12" s="31"/>
      <c r="K12" s="31"/>
      <c r="L12" s="32">
        <v>3</v>
      </c>
      <c r="M12" s="31"/>
      <c r="N12" s="31"/>
    </row>
    <row r="13" spans="1:14" x14ac:dyDescent="0.2">
      <c r="A13" s="35" t="s">
        <v>673</v>
      </c>
      <c r="B13" s="29" t="s">
        <v>682</v>
      </c>
      <c r="C13" s="29">
        <v>16</v>
      </c>
      <c r="D13" s="29"/>
      <c r="E13" s="29"/>
      <c r="F13" s="29">
        <v>10</v>
      </c>
      <c r="G13" s="31"/>
      <c r="H13" s="31"/>
      <c r="I13" s="32">
        <v>3</v>
      </c>
      <c r="J13" s="31"/>
      <c r="K13" s="31"/>
      <c r="L13" s="32">
        <v>3</v>
      </c>
      <c r="M13" s="31"/>
      <c r="N13" s="31"/>
    </row>
    <row r="14" spans="1:14" x14ac:dyDescent="0.2">
      <c r="A14" s="29" t="s">
        <v>674</v>
      </c>
      <c r="B14" s="29" t="s">
        <v>683</v>
      </c>
      <c r="C14" s="29">
        <v>30</v>
      </c>
      <c r="D14" s="29"/>
      <c r="E14" s="29"/>
      <c r="F14" s="29">
        <v>10</v>
      </c>
      <c r="G14" s="31"/>
      <c r="H14" s="31"/>
      <c r="I14" s="32">
        <v>10</v>
      </c>
      <c r="J14" s="31"/>
      <c r="K14" s="31"/>
      <c r="L14" s="32">
        <v>10</v>
      </c>
      <c r="M14" s="31"/>
      <c r="N14" s="31"/>
    </row>
    <row r="15" spans="1:14" ht="15" x14ac:dyDescent="0.2">
      <c r="A15" s="42" t="s">
        <v>685</v>
      </c>
      <c r="B15" s="43"/>
      <c r="C15" s="43"/>
      <c r="D15" s="43"/>
      <c r="E15" s="43"/>
      <c r="F15" s="44"/>
      <c r="G15" s="33"/>
      <c r="H15" s="33"/>
      <c r="I15" s="32"/>
      <c r="J15" s="33"/>
      <c r="K15" s="33"/>
      <c r="L15" s="32"/>
      <c r="M15" s="33"/>
      <c r="N15" s="33"/>
    </row>
    <row r="16" spans="1:14" ht="15" x14ac:dyDescent="0.2">
      <c r="A16" s="42" t="s">
        <v>686</v>
      </c>
      <c r="B16" s="43"/>
      <c r="C16" s="43"/>
      <c r="D16" s="43"/>
      <c r="E16" s="43"/>
      <c r="F16" s="44"/>
      <c r="G16" s="33"/>
      <c r="H16" s="33"/>
      <c r="I16" s="32"/>
      <c r="J16" s="33"/>
      <c r="K16" s="33"/>
      <c r="L16" s="32"/>
      <c r="M16" s="33"/>
      <c r="N16" s="33"/>
    </row>
    <row r="17" spans="1:14" ht="15" x14ac:dyDescent="0.2">
      <c r="A17" s="45" t="s">
        <v>687</v>
      </c>
      <c r="B17" s="45"/>
      <c r="C17" s="45"/>
      <c r="D17" s="45"/>
      <c r="E17" s="45"/>
      <c r="F17" s="45"/>
      <c r="G17" s="40"/>
      <c r="H17" s="40"/>
      <c r="I17" s="40"/>
      <c r="J17" s="40"/>
      <c r="K17" s="40"/>
      <c r="L17" s="40"/>
      <c r="M17" s="40"/>
      <c r="N17" s="40"/>
    </row>
    <row r="18" spans="1:14" x14ac:dyDescent="0.2">
      <c r="A18" s="36"/>
      <c r="B18" s="36"/>
      <c r="C18" s="36"/>
      <c r="D18" s="36"/>
      <c r="E18" s="36"/>
      <c r="F18" s="36"/>
      <c r="G18" s="37"/>
      <c r="H18" s="37"/>
      <c r="I18" s="37"/>
      <c r="J18" s="37"/>
      <c r="K18" s="37"/>
      <c r="L18" s="37"/>
      <c r="M18" s="37"/>
    </row>
    <row r="19" spans="1:14" ht="15" x14ac:dyDescent="0.2">
      <c r="A19" s="36"/>
      <c r="B19" s="39"/>
      <c r="C19" s="39"/>
      <c r="D19" s="39"/>
      <c r="E19" s="39"/>
      <c r="F19" s="39"/>
      <c r="G19" s="37"/>
      <c r="H19" s="37"/>
      <c r="I19" s="37"/>
      <c r="J19" s="37"/>
      <c r="K19" s="37"/>
      <c r="L19" s="37"/>
      <c r="M19" s="37"/>
    </row>
  </sheetData>
  <mergeCells count="6">
    <mergeCell ref="B19:F19"/>
    <mergeCell ref="G17:N17"/>
    <mergeCell ref="A2:N2"/>
    <mergeCell ref="A15:F15"/>
    <mergeCell ref="A16:F16"/>
    <mergeCell ref="A17:F17"/>
  </mergeCells>
  <pageMargins left="0.7" right="0.7" top="0.75" bottom="0.75" header="0.3" footer="0.3"/>
  <pageSetup paperSize="9" scale="87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3"/>
  <sheetViews>
    <sheetView rightToLeft="1" workbookViewId="0">
      <pane ySplit="1" topLeftCell="A187" activePane="bottomLeft" state="frozen"/>
      <selection pane="bottomLeft" activeCell="C213" sqref="C213"/>
    </sheetView>
  </sheetViews>
  <sheetFormatPr defaultRowHeight="14.25" x14ac:dyDescent="0.2"/>
  <cols>
    <col min="1" max="1" width="9.875" bestFit="1" customWidth="1"/>
    <col min="2" max="2" width="10.375" bestFit="1" customWidth="1"/>
    <col min="3" max="3" width="11.625" bestFit="1" customWidth="1"/>
    <col min="4" max="4" width="11" bestFit="1" customWidth="1"/>
    <col min="5" max="5" width="11.875" bestFit="1" customWidth="1"/>
    <col min="6" max="6" width="8.5" bestFit="1" customWidth="1"/>
    <col min="7" max="7" width="8.5" customWidth="1"/>
    <col min="8" max="8" width="46.125" bestFit="1" customWidth="1"/>
    <col min="9" max="9" width="29.125" bestFit="1" customWidth="1"/>
    <col min="10" max="10" width="11.5" bestFit="1" customWidth="1"/>
    <col min="11" max="11" width="13.5" bestFit="1" customWidth="1"/>
    <col min="12" max="12" width="15.5" bestFit="1" customWidth="1"/>
  </cols>
  <sheetData>
    <row r="1" spans="1:12" x14ac:dyDescent="0.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653</v>
      </c>
      <c r="H1" t="s">
        <v>6</v>
      </c>
      <c r="I1" t="s">
        <v>7</v>
      </c>
      <c r="J1" t="s">
        <v>9</v>
      </c>
      <c r="K1" t="s">
        <v>10</v>
      </c>
      <c r="L1" t="s">
        <v>11</v>
      </c>
    </row>
    <row r="2" spans="1:12" x14ac:dyDescent="0.2">
      <c r="A2" t="s">
        <v>322</v>
      </c>
      <c r="B2" t="s">
        <v>323</v>
      </c>
      <c r="C2" t="s">
        <v>394</v>
      </c>
      <c r="D2" t="s">
        <v>15</v>
      </c>
      <c r="E2" s="1">
        <v>45378</v>
      </c>
      <c r="F2" t="s">
        <v>395</v>
      </c>
      <c r="G2">
        <f t="shared" ref="G2:G65" si="0">L2/K2</f>
        <v>14.430000000000001</v>
      </c>
      <c r="H2" t="s">
        <v>396</v>
      </c>
      <c r="I2" t="s">
        <v>101</v>
      </c>
      <c r="J2" t="s">
        <v>19</v>
      </c>
      <c r="K2" s="2">
        <v>40</v>
      </c>
      <c r="L2" s="3">
        <v>577.20000000000005</v>
      </c>
    </row>
    <row r="3" spans="1:12" x14ac:dyDescent="0.2">
      <c r="A3" t="s">
        <v>322</v>
      </c>
      <c r="B3" t="s">
        <v>323</v>
      </c>
      <c r="C3" t="s">
        <v>512</v>
      </c>
      <c r="D3" t="s">
        <v>262</v>
      </c>
      <c r="E3" s="1">
        <v>45580</v>
      </c>
      <c r="F3" t="s">
        <v>395</v>
      </c>
      <c r="G3">
        <f t="shared" si="0"/>
        <v>14.43</v>
      </c>
      <c r="H3" t="s">
        <v>396</v>
      </c>
      <c r="I3" t="s">
        <v>230</v>
      </c>
      <c r="J3" t="s">
        <v>19</v>
      </c>
      <c r="K3" s="2">
        <v>12</v>
      </c>
      <c r="L3" s="3">
        <v>173.16</v>
      </c>
    </row>
    <row r="4" spans="1:12" x14ac:dyDescent="0.2">
      <c r="A4" t="s">
        <v>322</v>
      </c>
      <c r="B4" t="s">
        <v>323</v>
      </c>
      <c r="C4" t="s">
        <v>478</v>
      </c>
      <c r="D4" t="s">
        <v>262</v>
      </c>
      <c r="E4" s="1">
        <v>45536</v>
      </c>
      <c r="F4" t="s">
        <v>479</v>
      </c>
      <c r="G4">
        <f t="shared" si="0"/>
        <v>6.8400000000000007</v>
      </c>
      <c r="H4" t="s">
        <v>480</v>
      </c>
      <c r="I4" t="s">
        <v>199</v>
      </c>
      <c r="J4" t="s">
        <v>19</v>
      </c>
      <c r="K4" s="2">
        <v>80</v>
      </c>
      <c r="L4" s="3">
        <v>547.20000000000005</v>
      </c>
    </row>
    <row r="5" spans="1:12" x14ac:dyDescent="0.2">
      <c r="A5" t="s">
        <v>322</v>
      </c>
      <c r="B5" t="s">
        <v>323</v>
      </c>
      <c r="C5" t="s">
        <v>384</v>
      </c>
      <c r="D5" t="s">
        <v>15</v>
      </c>
      <c r="E5" s="1">
        <v>45357</v>
      </c>
      <c r="F5" t="s">
        <v>385</v>
      </c>
      <c r="G5">
        <f t="shared" si="0"/>
        <v>4.84</v>
      </c>
      <c r="H5" t="s">
        <v>386</v>
      </c>
      <c r="I5" t="s">
        <v>23</v>
      </c>
      <c r="J5" t="s">
        <v>19</v>
      </c>
      <c r="K5" s="2">
        <v>300</v>
      </c>
      <c r="L5" s="3">
        <v>1452</v>
      </c>
    </row>
    <row r="6" spans="1:12" x14ac:dyDescent="0.2">
      <c r="A6" t="s">
        <v>322</v>
      </c>
      <c r="B6" t="s">
        <v>323</v>
      </c>
      <c r="C6" t="s">
        <v>435</v>
      </c>
      <c r="D6" t="s">
        <v>15</v>
      </c>
      <c r="E6" s="1">
        <v>45427</v>
      </c>
      <c r="F6" t="s">
        <v>419</v>
      </c>
      <c r="G6">
        <f t="shared" si="0"/>
        <v>2.72</v>
      </c>
      <c r="H6" t="s">
        <v>420</v>
      </c>
      <c r="I6" t="s">
        <v>116</v>
      </c>
      <c r="J6" t="s">
        <v>19</v>
      </c>
      <c r="K6" s="2">
        <v>4</v>
      </c>
      <c r="L6" s="3">
        <v>10.88</v>
      </c>
    </row>
    <row r="7" spans="1:12" x14ac:dyDescent="0.2">
      <c r="A7" t="s">
        <v>322</v>
      </c>
      <c r="B7" t="s">
        <v>323</v>
      </c>
      <c r="C7" t="s">
        <v>418</v>
      </c>
      <c r="D7" t="s">
        <v>15</v>
      </c>
      <c r="E7" s="1">
        <v>45400</v>
      </c>
      <c r="F7" t="s">
        <v>419</v>
      </c>
      <c r="G7">
        <f t="shared" si="0"/>
        <v>2.72</v>
      </c>
      <c r="H7" t="s">
        <v>420</v>
      </c>
      <c r="I7" t="s">
        <v>106</v>
      </c>
      <c r="J7" t="s">
        <v>19</v>
      </c>
      <c r="K7" s="2">
        <v>16</v>
      </c>
      <c r="L7" s="3">
        <v>43.52</v>
      </c>
    </row>
    <row r="8" spans="1:12" x14ac:dyDescent="0.2">
      <c r="A8" t="s">
        <v>322</v>
      </c>
      <c r="B8" t="s">
        <v>323</v>
      </c>
      <c r="C8" t="s">
        <v>478</v>
      </c>
      <c r="D8" t="s">
        <v>262</v>
      </c>
      <c r="E8" s="1">
        <v>45536</v>
      </c>
      <c r="F8" t="s">
        <v>481</v>
      </c>
      <c r="G8">
        <f t="shared" si="0"/>
        <v>51</v>
      </c>
      <c r="H8" t="s">
        <v>482</v>
      </c>
      <c r="I8" t="s">
        <v>199</v>
      </c>
      <c r="J8" t="s">
        <v>19</v>
      </c>
      <c r="K8" s="2">
        <v>300</v>
      </c>
      <c r="L8" s="3">
        <v>15300</v>
      </c>
    </row>
    <row r="9" spans="1:12" x14ac:dyDescent="0.2">
      <c r="A9" t="s">
        <v>322</v>
      </c>
      <c r="B9" t="s">
        <v>323</v>
      </c>
      <c r="C9" t="s">
        <v>460</v>
      </c>
      <c r="D9" t="s">
        <v>15</v>
      </c>
      <c r="E9" s="1">
        <v>45510</v>
      </c>
      <c r="F9" t="s">
        <v>461</v>
      </c>
      <c r="G9">
        <f t="shared" si="0"/>
        <v>28.05</v>
      </c>
      <c r="H9" t="s">
        <v>462</v>
      </c>
      <c r="I9" t="s">
        <v>168</v>
      </c>
      <c r="J9" t="s">
        <v>19</v>
      </c>
      <c r="K9" s="2">
        <v>96</v>
      </c>
      <c r="L9" s="3">
        <v>2692.8</v>
      </c>
    </row>
    <row r="10" spans="1:12" x14ac:dyDescent="0.2">
      <c r="A10" t="s">
        <v>322</v>
      </c>
      <c r="B10" t="s">
        <v>323</v>
      </c>
      <c r="C10" t="s">
        <v>498</v>
      </c>
      <c r="D10" t="s">
        <v>15</v>
      </c>
      <c r="E10" s="1">
        <v>45544</v>
      </c>
      <c r="F10" t="s">
        <v>461</v>
      </c>
      <c r="G10">
        <f t="shared" si="0"/>
        <v>28.05</v>
      </c>
      <c r="H10" t="s">
        <v>462</v>
      </c>
      <c r="I10" t="s">
        <v>168</v>
      </c>
      <c r="J10" t="s">
        <v>19</v>
      </c>
      <c r="K10" s="2">
        <v>80</v>
      </c>
      <c r="L10" s="3">
        <v>2244</v>
      </c>
    </row>
    <row r="11" spans="1:12" x14ac:dyDescent="0.2">
      <c r="A11" t="s">
        <v>322</v>
      </c>
      <c r="B11" t="s">
        <v>323</v>
      </c>
      <c r="C11" t="s">
        <v>469</v>
      </c>
      <c r="D11" t="s">
        <v>15</v>
      </c>
      <c r="E11" s="1">
        <v>45512</v>
      </c>
      <c r="F11" t="s">
        <v>461</v>
      </c>
      <c r="G11">
        <f t="shared" si="0"/>
        <v>28.05</v>
      </c>
      <c r="H11" t="s">
        <v>462</v>
      </c>
      <c r="I11" t="s">
        <v>23</v>
      </c>
      <c r="J11" t="s">
        <v>19</v>
      </c>
      <c r="K11" s="2">
        <v>32</v>
      </c>
      <c r="L11" s="3">
        <v>897.6</v>
      </c>
    </row>
    <row r="12" spans="1:12" x14ac:dyDescent="0.2">
      <c r="A12" t="s">
        <v>322</v>
      </c>
      <c r="B12" t="s">
        <v>323</v>
      </c>
      <c r="C12" t="s">
        <v>478</v>
      </c>
      <c r="D12" t="s">
        <v>262</v>
      </c>
      <c r="E12" s="1">
        <v>45536</v>
      </c>
      <c r="F12" t="s">
        <v>483</v>
      </c>
      <c r="G12">
        <f t="shared" si="0"/>
        <v>30.33</v>
      </c>
      <c r="H12" t="s">
        <v>484</v>
      </c>
      <c r="I12" t="s">
        <v>199</v>
      </c>
      <c r="J12" t="s">
        <v>19</v>
      </c>
      <c r="K12" s="2">
        <v>120</v>
      </c>
      <c r="L12" s="3">
        <v>3639.6</v>
      </c>
    </row>
    <row r="13" spans="1:12" x14ac:dyDescent="0.2">
      <c r="A13" t="s">
        <v>322</v>
      </c>
      <c r="B13" t="s">
        <v>323</v>
      </c>
      <c r="C13" t="s">
        <v>435</v>
      </c>
      <c r="D13" t="s">
        <v>15</v>
      </c>
      <c r="E13" s="1">
        <v>45427</v>
      </c>
      <c r="F13" t="s">
        <v>428</v>
      </c>
      <c r="G13">
        <f t="shared" si="0"/>
        <v>23.880000000000003</v>
      </c>
      <c r="H13" t="s">
        <v>429</v>
      </c>
      <c r="I13" t="s">
        <v>116</v>
      </c>
      <c r="J13" t="s">
        <v>19</v>
      </c>
      <c r="K13" s="2">
        <v>20</v>
      </c>
      <c r="L13" s="3">
        <v>477.6</v>
      </c>
    </row>
    <row r="14" spans="1:12" x14ac:dyDescent="0.2">
      <c r="A14" t="s">
        <v>322</v>
      </c>
      <c r="B14" t="s">
        <v>323</v>
      </c>
      <c r="C14" t="s">
        <v>427</v>
      </c>
      <c r="D14" t="s">
        <v>15</v>
      </c>
      <c r="E14" s="1">
        <v>45419</v>
      </c>
      <c r="F14" t="s">
        <v>428</v>
      </c>
      <c r="G14">
        <f t="shared" si="0"/>
        <v>26.4</v>
      </c>
      <c r="H14" t="s">
        <v>429</v>
      </c>
      <c r="I14" t="s">
        <v>135</v>
      </c>
      <c r="J14" t="s">
        <v>19</v>
      </c>
      <c r="K14" s="2">
        <v>80</v>
      </c>
      <c r="L14" s="3">
        <v>2112</v>
      </c>
    </row>
    <row r="15" spans="1:12" x14ac:dyDescent="0.2">
      <c r="A15" t="s">
        <v>322</v>
      </c>
      <c r="B15" t="s">
        <v>323</v>
      </c>
      <c r="C15" t="s">
        <v>412</v>
      </c>
      <c r="D15" t="s">
        <v>15</v>
      </c>
      <c r="E15" s="1">
        <v>45384</v>
      </c>
      <c r="F15" t="s">
        <v>352</v>
      </c>
      <c r="G15">
        <f t="shared" si="0"/>
        <v>5.28</v>
      </c>
      <c r="H15" t="s">
        <v>353</v>
      </c>
      <c r="I15" t="s">
        <v>43</v>
      </c>
      <c r="J15" t="s">
        <v>19</v>
      </c>
      <c r="K15" s="2">
        <v>16</v>
      </c>
      <c r="L15" s="3">
        <v>84.48</v>
      </c>
    </row>
    <row r="16" spans="1:12" x14ac:dyDescent="0.2">
      <c r="A16" t="s">
        <v>322</v>
      </c>
      <c r="B16" t="s">
        <v>323</v>
      </c>
      <c r="C16" t="s">
        <v>351</v>
      </c>
      <c r="D16" t="s">
        <v>15</v>
      </c>
      <c r="E16" s="1">
        <v>45327</v>
      </c>
      <c r="F16" t="s">
        <v>352</v>
      </c>
      <c r="G16">
        <f t="shared" si="0"/>
        <v>5.28</v>
      </c>
      <c r="H16" t="s">
        <v>353</v>
      </c>
      <c r="I16" t="s">
        <v>23</v>
      </c>
      <c r="J16" t="s">
        <v>19</v>
      </c>
      <c r="K16" s="2">
        <v>8</v>
      </c>
      <c r="L16" s="3">
        <v>42.24</v>
      </c>
    </row>
    <row r="17" spans="1:12" x14ac:dyDescent="0.2">
      <c r="A17" t="s">
        <v>322</v>
      </c>
      <c r="B17" t="s">
        <v>323</v>
      </c>
      <c r="C17" t="s">
        <v>456</v>
      </c>
      <c r="D17" t="s">
        <v>15</v>
      </c>
      <c r="E17" s="1">
        <v>45481</v>
      </c>
      <c r="F17" t="s">
        <v>352</v>
      </c>
      <c r="G17">
        <f t="shared" si="0"/>
        <v>5.28</v>
      </c>
      <c r="H17" t="s">
        <v>353</v>
      </c>
      <c r="I17" t="s">
        <v>23</v>
      </c>
      <c r="J17" t="s">
        <v>19</v>
      </c>
      <c r="K17" s="2">
        <v>90</v>
      </c>
      <c r="L17" s="3">
        <v>475.2</v>
      </c>
    </row>
    <row r="18" spans="1:12" x14ac:dyDescent="0.2">
      <c r="A18" t="s">
        <v>322</v>
      </c>
      <c r="B18" t="s">
        <v>323</v>
      </c>
      <c r="C18" t="s">
        <v>449</v>
      </c>
      <c r="D18" t="s">
        <v>15</v>
      </c>
      <c r="E18" s="1">
        <v>45466</v>
      </c>
      <c r="F18" t="s">
        <v>352</v>
      </c>
      <c r="G18">
        <f t="shared" si="0"/>
        <v>5.28</v>
      </c>
      <c r="H18" t="s">
        <v>353</v>
      </c>
      <c r="I18" t="s">
        <v>106</v>
      </c>
      <c r="J18" t="s">
        <v>19</v>
      </c>
      <c r="K18" s="2">
        <v>88</v>
      </c>
      <c r="L18" s="3">
        <v>464.64</v>
      </c>
    </row>
    <row r="19" spans="1:12" x14ac:dyDescent="0.2">
      <c r="A19" t="s">
        <v>322</v>
      </c>
      <c r="B19" t="s">
        <v>323</v>
      </c>
      <c r="C19" t="s">
        <v>415</v>
      </c>
      <c r="D19" t="s">
        <v>15</v>
      </c>
      <c r="E19" s="1">
        <v>45384</v>
      </c>
      <c r="F19" t="s">
        <v>334</v>
      </c>
      <c r="G19">
        <f t="shared" si="0"/>
        <v>5.18</v>
      </c>
      <c r="H19" t="s">
        <v>335</v>
      </c>
      <c r="I19" t="s">
        <v>104</v>
      </c>
      <c r="J19" t="s">
        <v>19</v>
      </c>
      <c r="K19" s="2">
        <v>80</v>
      </c>
      <c r="L19" s="3">
        <v>414.4</v>
      </c>
    </row>
    <row r="20" spans="1:12" x14ac:dyDescent="0.2">
      <c r="A20" t="s">
        <v>322</v>
      </c>
      <c r="B20" t="s">
        <v>323</v>
      </c>
      <c r="C20" t="s">
        <v>333</v>
      </c>
      <c r="D20" t="s">
        <v>15</v>
      </c>
      <c r="E20" s="1">
        <v>45301</v>
      </c>
      <c r="F20" t="s">
        <v>334</v>
      </c>
      <c r="G20">
        <f t="shared" si="0"/>
        <v>5.28</v>
      </c>
      <c r="H20" t="s">
        <v>335</v>
      </c>
      <c r="I20" t="s">
        <v>43</v>
      </c>
      <c r="J20" t="s">
        <v>19</v>
      </c>
      <c r="K20" s="2">
        <v>108</v>
      </c>
      <c r="L20" s="3">
        <v>570.24</v>
      </c>
    </row>
    <row r="21" spans="1:12" x14ac:dyDescent="0.2">
      <c r="A21" t="s">
        <v>322</v>
      </c>
      <c r="B21" t="s">
        <v>323</v>
      </c>
      <c r="C21" t="s">
        <v>341</v>
      </c>
      <c r="D21" t="s">
        <v>15</v>
      </c>
      <c r="E21" s="1">
        <v>45323</v>
      </c>
      <c r="F21" t="s">
        <v>334</v>
      </c>
      <c r="G21">
        <f t="shared" si="0"/>
        <v>5.28</v>
      </c>
      <c r="H21" t="s">
        <v>335</v>
      </c>
      <c r="I21" t="s">
        <v>43</v>
      </c>
      <c r="J21" t="s">
        <v>19</v>
      </c>
      <c r="K21" s="2">
        <v>60</v>
      </c>
      <c r="L21" s="3">
        <v>316.8</v>
      </c>
    </row>
    <row r="22" spans="1:12" x14ac:dyDescent="0.2">
      <c r="A22" t="s">
        <v>322</v>
      </c>
      <c r="B22" t="s">
        <v>323</v>
      </c>
      <c r="C22" t="s">
        <v>457</v>
      </c>
      <c r="D22" t="s">
        <v>15</v>
      </c>
      <c r="E22" s="1">
        <v>45484</v>
      </c>
      <c r="F22" t="s">
        <v>334</v>
      </c>
      <c r="G22">
        <f t="shared" si="0"/>
        <v>5.2799999999999994</v>
      </c>
      <c r="H22" t="s">
        <v>335</v>
      </c>
      <c r="I22" t="s">
        <v>43</v>
      </c>
      <c r="J22" t="s">
        <v>19</v>
      </c>
      <c r="K22" s="2">
        <v>20</v>
      </c>
      <c r="L22" s="3">
        <v>105.6</v>
      </c>
    </row>
    <row r="23" spans="1:12" x14ac:dyDescent="0.2">
      <c r="A23" t="s">
        <v>322</v>
      </c>
      <c r="B23" t="s">
        <v>323</v>
      </c>
      <c r="C23" t="s">
        <v>458</v>
      </c>
      <c r="D23" t="s">
        <v>15</v>
      </c>
      <c r="E23" s="1">
        <v>45489</v>
      </c>
      <c r="F23" t="s">
        <v>334</v>
      </c>
      <c r="G23">
        <f t="shared" si="0"/>
        <v>5.28</v>
      </c>
      <c r="H23" t="s">
        <v>335</v>
      </c>
      <c r="I23" t="s">
        <v>43</v>
      </c>
      <c r="J23" t="s">
        <v>19</v>
      </c>
      <c r="K23" s="2">
        <v>50</v>
      </c>
      <c r="L23" s="3">
        <v>264</v>
      </c>
    </row>
    <row r="24" spans="1:12" x14ac:dyDescent="0.2">
      <c r="A24" t="s">
        <v>322</v>
      </c>
      <c r="B24" t="s">
        <v>323</v>
      </c>
      <c r="C24" t="s">
        <v>389</v>
      </c>
      <c r="D24" t="s">
        <v>15</v>
      </c>
      <c r="E24" s="1">
        <v>45361</v>
      </c>
      <c r="F24" t="s">
        <v>334</v>
      </c>
      <c r="G24">
        <f t="shared" si="0"/>
        <v>5.28</v>
      </c>
      <c r="H24" t="s">
        <v>335</v>
      </c>
      <c r="I24" t="s">
        <v>289</v>
      </c>
      <c r="J24" t="s">
        <v>19</v>
      </c>
      <c r="K24" s="2">
        <v>32</v>
      </c>
      <c r="L24" s="3">
        <v>168.96</v>
      </c>
    </row>
    <row r="25" spans="1:12" x14ac:dyDescent="0.2">
      <c r="A25" t="s">
        <v>322</v>
      </c>
      <c r="B25" t="s">
        <v>323</v>
      </c>
      <c r="C25" t="s">
        <v>348</v>
      </c>
      <c r="D25" t="s">
        <v>15</v>
      </c>
      <c r="E25" s="1">
        <v>45327</v>
      </c>
      <c r="F25" t="s">
        <v>334</v>
      </c>
      <c r="G25">
        <f t="shared" si="0"/>
        <v>5.28</v>
      </c>
      <c r="H25" t="s">
        <v>335</v>
      </c>
      <c r="I25" t="s">
        <v>74</v>
      </c>
      <c r="J25" t="s">
        <v>19</v>
      </c>
      <c r="K25" s="2">
        <v>100</v>
      </c>
      <c r="L25" s="3">
        <v>528</v>
      </c>
    </row>
    <row r="26" spans="1:12" x14ac:dyDescent="0.2">
      <c r="A26" t="s">
        <v>322</v>
      </c>
      <c r="B26" t="s">
        <v>323</v>
      </c>
      <c r="C26" t="s">
        <v>405</v>
      </c>
      <c r="D26" t="s">
        <v>15</v>
      </c>
      <c r="E26" s="1">
        <v>45383</v>
      </c>
      <c r="F26" t="s">
        <v>334</v>
      </c>
      <c r="G26">
        <f t="shared" si="0"/>
        <v>5.18</v>
      </c>
      <c r="H26" t="s">
        <v>335</v>
      </c>
      <c r="I26" t="s">
        <v>80</v>
      </c>
      <c r="J26" t="s">
        <v>19</v>
      </c>
      <c r="K26" s="2">
        <v>130</v>
      </c>
      <c r="L26" s="3">
        <v>673.4</v>
      </c>
    </row>
    <row r="27" spans="1:12" x14ac:dyDescent="0.2">
      <c r="A27" t="s">
        <v>322</v>
      </c>
      <c r="B27" t="s">
        <v>323</v>
      </c>
      <c r="C27" t="s">
        <v>371</v>
      </c>
      <c r="D27" t="s">
        <v>15</v>
      </c>
      <c r="E27" s="1">
        <v>45355</v>
      </c>
      <c r="F27" t="s">
        <v>334</v>
      </c>
      <c r="G27">
        <f t="shared" si="0"/>
        <v>5.28</v>
      </c>
      <c r="H27" t="s">
        <v>335</v>
      </c>
      <c r="I27" t="s">
        <v>69</v>
      </c>
      <c r="J27" t="s">
        <v>19</v>
      </c>
      <c r="K27" s="2">
        <v>24</v>
      </c>
      <c r="L27" s="3">
        <v>126.72</v>
      </c>
    </row>
    <row r="28" spans="1:12" x14ac:dyDescent="0.2">
      <c r="A28" t="s">
        <v>322</v>
      </c>
      <c r="B28" t="s">
        <v>323</v>
      </c>
      <c r="C28" t="s">
        <v>374</v>
      </c>
      <c r="D28" t="s">
        <v>15</v>
      </c>
      <c r="E28" s="1">
        <v>45357</v>
      </c>
      <c r="F28" t="s">
        <v>334</v>
      </c>
      <c r="G28">
        <f t="shared" si="0"/>
        <v>5.28</v>
      </c>
      <c r="H28" t="s">
        <v>335</v>
      </c>
      <c r="I28" t="s">
        <v>69</v>
      </c>
      <c r="J28" t="s">
        <v>19</v>
      </c>
      <c r="K28" s="2">
        <v>16</v>
      </c>
      <c r="L28" s="3">
        <v>84.48</v>
      </c>
    </row>
    <row r="29" spans="1:12" x14ac:dyDescent="0.2">
      <c r="A29" t="s">
        <v>322</v>
      </c>
      <c r="B29" t="s">
        <v>323</v>
      </c>
      <c r="C29" t="s">
        <v>351</v>
      </c>
      <c r="D29" t="s">
        <v>15</v>
      </c>
      <c r="E29" s="1">
        <v>45327</v>
      </c>
      <c r="F29" t="s">
        <v>334</v>
      </c>
      <c r="G29">
        <f t="shared" si="0"/>
        <v>5.28</v>
      </c>
      <c r="H29" t="s">
        <v>335</v>
      </c>
      <c r="I29" t="s">
        <v>23</v>
      </c>
      <c r="J29" t="s">
        <v>19</v>
      </c>
      <c r="K29" s="2">
        <v>32</v>
      </c>
      <c r="L29" s="3">
        <v>168.96</v>
      </c>
    </row>
    <row r="30" spans="1:12" x14ac:dyDescent="0.2">
      <c r="A30" t="s">
        <v>322</v>
      </c>
      <c r="B30" t="s">
        <v>323</v>
      </c>
      <c r="C30" t="s">
        <v>452</v>
      </c>
      <c r="D30" t="s">
        <v>15</v>
      </c>
      <c r="E30" s="1">
        <v>45470</v>
      </c>
      <c r="F30" t="s">
        <v>334</v>
      </c>
      <c r="G30">
        <f t="shared" si="0"/>
        <v>5.28</v>
      </c>
      <c r="H30" t="s">
        <v>335</v>
      </c>
      <c r="I30" t="s">
        <v>23</v>
      </c>
      <c r="J30" t="s">
        <v>19</v>
      </c>
      <c r="K30" s="2">
        <v>50</v>
      </c>
      <c r="L30" s="3">
        <v>264</v>
      </c>
    </row>
    <row r="31" spans="1:12" x14ac:dyDescent="0.2">
      <c r="A31" t="s">
        <v>322</v>
      </c>
      <c r="B31" t="s">
        <v>323</v>
      </c>
      <c r="C31" t="s">
        <v>496</v>
      </c>
      <c r="D31" t="s">
        <v>15</v>
      </c>
      <c r="E31" s="1">
        <v>45544</v>
      </c>
      <c r="F31" t="s">
        <v>334</v>
      </c>
      <c r="G31">
        <f t="shared" si="0"/>
        <v>5.28</v>
      </c>
      <c r="H31" t="s">
        <v>335</v>
      </c>
      <c r="I31" t="s">
        <v>23</v>
      </c>
      <c r="J31" t="s">
        <v>19</v>
      </c>
      <c r="K31" s="2">
        <v>50</v>
      </c>
      <c r="L31" s="3">
        <v>264</v>
      </c>
    </row>
    <row r="32" spans="1:12" x14ac:dyDescent="0.2">
      <c r="A32" t="s">
        <v>322</v>
      </c>
      <c r="B32" t="s">
        <v>323</v>
      </c>
      <c r="C32" t="s">
        <v>434</v>
      </c>
      <c r="D32" t="s">
        <v>15</v>
      </c>
      <c r="E32" s="1">
        <v>45427</v>
      </c>
      <c r="F32" t="s">
        <v>334</v>
      </c>
      <c r="G32">
        <f t="shared" si="0"/>
        <v>5.28</v>
      </c>
      <c r="H32" t="s">
        <v>335</v>
      </c>
      <c r="I32" t="s">
        <v>106</v>
      </c>
      <c r="J32" t="s">
        <v>19</v>
      </c>
      <c r="K32" s="2">
        <v>8</v>
      </c>
      <c r="L32" s="3">
        <v>42.24</v>
      </c>
    </row>
    <row r="33" spans="1:12" x14ac:dyDescent="0.2">
      <c r="A33" t="s">
        <v>322</v>
      </c>
      <c r="B33" t="s">
        <v>323</v>
      </c>
      <c r="C33" t="s">
        <v>425</v>
      </c>
      <c r="D33" t="s">
        <v>15</v>
      </c>
      <c r="E33" s="1">
        <v>45419</v>
      </c>
      <c r="F33" t="s">
        <v>334</v>
      </c>
      <c r="G33">
        <f t="shared" si="0"/>
        <v>5.1800000000000006</v>
      </c>
      <c r="H33" t="s">
        <v>335</v>
      </c>
      <c r="I33" t="s">
        <v>426</v>
      </c>
      <c r="J33" t="s">
        <v>19</v>
      </c>
      <c r="K33" s="2">
        <v>30</v>
      </c>
      <c r="L33" s="3">
        <v>155.4</v>
      </c>
    </row>
    <row r="34" spans="1:12" x14ac:dyDescent="0.2">
      <c r="A34" t="s">
        <v>322</v>
      </c>
      <c r="B34" t="s">
        <v>323</v>
      </c>
      <c r="C34" t="s">
        <v>375</v>
      </c>
      <c r="D34" t="s">
        <v>15</v>
      </c>
      <c r="E34" s="1">
        <v>45357</v>
      </c>
      <c r="F34" t="s">
        <v>376</v>
      </c>
      <c r="G34">
        <f t="shared" si="0"/>
        <v>12.21</v>
      </c>
      <c r="H34" t="s">
        <v>377</v>
      </c>
      <c r="I34" t="s">
        <v>23</v>
      </c>
      <c r="J34" t="s">
        <v>19</v>
      </c>
      <c r="K34" s="2">
        <v>200</v>
      </c>
      <c r="L34" s="3">
        <v>2442</v>
      </c>
    </row>
    <row r="35" spans="1:12" x14ac:dyDescent="0.2">
      <c r="A35" t="s">
        <v>322</v>
      </c>
      <c r="B35" t="s">
        <v>323</v>
      </c>
      <c r="C35" t="s">
        <v>466</v>
      </c>
      <c r="D35" t="s">
        <v>15</v>
      </c>
      <c r="E35" s="1">
        <v>45512</v>
      </c>
      <c r="F35" t="s">
        <v>390</v>
      </c>
      <c r="G35">
        <f t="shared" si="0"/>
        <v>8.34</v>
      </c>
      <c r="H35" t="s">
        <v>391</v>
      </c>
      <c r="I35" t="s">
        <v>163</v>
      </c>
      <c r="J35" t="s">
        <v>19</v>
      </c>
      <c r="K35" s="2">
        <v>32</v>
      </c>
      <c r="L35" s="3">
        <v>266.88</v>
      </c>
    </row>
    <row r="36" spans="1:12" x14ac:dyDescent="0.2">
      <c r="A36" t="s">
        <v>322</v>
      </c>
      <c r="B36" t="s">
        <v>323</v>
      </c>
      <c r="C36" t="s">
        <v>415</v>
      </c>
      <c r="D36" t="s">
        <v>15</v>
      </c>
      <c r="E36" s="1">
        <v>45384</v>
      </c>
      <c r="F36" t="s">
        <v>390</v>
      </c>
      <c r="G36">
        <f t="shared" si="0"/>
        <v>8.34</v>
      </c>
      <c r="H36" t="s">
        <v>391</v>
      </c>
      <c r="I36" t="s">
        <v>104</v>
      </c>
      <c r="J36" t="s">
        <v>19</v>
      </c>
      <c r="K36" s="2">
        <v>115</v>
      </c>
      <c r="L36" s="3">
        <v>959.1</v>
      </c>
    </row>
    <row r="37" spans="1:12" x14ac:dyDescent="0.2">
      <c r="A37" t="s">
        <v>322</v>
      </c>
      <c r="B37" t="s">
        <v>323</v>
      </c>
      <c r="C37" t="s">
        <v>457</v>
      </c>
      <c r="D37" t="s">
        <v>15</v>
      </c>
      <c r="E37" s="1">
        <v>45484</v>
      </c>
      <c r="F37" t="s">
        <v>390</v>
      </c>
      <c r="G37">
        <f t="shared" si="0"/>
        <v>8.34</v>
      </c>
      <c r="H37" t="s">
        <v>391</v>
      </c>
      <c r="I37" t="s">
        <v>43</v>
      </c>
      <c r="J37" t="s">
        <v>19</v>
      </c>
      <c r="K37" s="2">
        <v>16</v>
      </c>
      <c r="L37" s="3">
        <v>133.44</v>
      </c>
    </row>
    <row r="38" spans="1:12" x14ac:dyDescent="0.2">
      <c r="A38" t="s">
        <v>322</v>
      </c>
      <c r="B38" t="s">
        <v>323</v>
      </c>
      <c r="C38" t="s">
        <v>389</v>
      </c>
      <c r="D38" t="s">
        <v>15</v>
      </c>
      <c r="E38" s="1">
        <v>45361</v>
      </c>
      <c r="F38" t="s">
        <v>390</v>
      </c>
      <c r="G38">
        <f t="shared" si="0"/>
        <v>8.34</v>
      </c>
      <c r="H38" t="s">
        <v>391</v>
      </c>
      <c r="I38" t="s">
        <v>289</v>
      </c>
      <c r="J38" t="s">
        <v>19</v>
      </c>
      <c r="K38" s="2">
        <v>200</v>
      </c>
      <c r="L38" s="3">
        <v>1668</v>
      </c>
    </row>
    <row r="39" spans="1:12" x14ac:dyDescent="0.2">
      <c r="A39" t="s">
        <v>322</v>
      </c>
      <c r="B39" t="s">
        <v>323</v>
      </c>
      <c r="C39" t="s">
        <v>417</v>
      </c>
      <c r="D39" t="s">
        <v>15</v>
      </c>
      <c r="E39" s="1">
        <v>45385</v>
      </c>
      <c r="F39" t="s">
        <v>390</v>
      </c>
      <c r="G39">
        <f t="shared" si="0"/>
        <v>8.34</v>
      </c>
      <c r="H39" t="s">
        <v>391</v>
      </c>
      <c r="I39" t="s">
        <v>97</v>
      </c>
      <c r="J39" t="s">
        <v>19</v>
      </c>
      <c r="K39" s="2">
        <v>320</v>
      </c>
      <c r="L39" s="3">
        <v>2668.8</v>
      </c>
    </row>
    <row r="40" spans="1:12" x14ac:dyDescent="0.2">
      <c r="A40" t="s">
        <v>322</v>
      </c>
      <c r="B40" t="s">
        <v>323</v>
      </c>
      <c r="C40" t="s">
        <v>410</v>
      </c>
      <c r="D40" t="s">
        <v>15</v>
      </c>
      <c r="E40" s="1">
        <v>45383</v>
      </c>
      <c r="F40" t="s">
        <v>390</v>
      </c>
      <c r="G40">
        <f t="shared" si="0"/>
        <v>8.34</v>
      </c>
      <c r="H40" t="s">
        <v>391</v>
      </c>
      <c r="I40" t="s">
        <v>84</v>
      </c>
      <c r="J40" t="s">
        <v>19</v>
      </c>
      <c r="K40" s="2">
        <v>32</v>
      </c>
      <c r="L40" s="3">
        <v>266.88</v>
      </c>
    </row>
    <row r="41" spans="1:12" x14ac:dyDescent="0.2">
      <c r="A41" t="s">
        <v>322</v>
      </c>
      <c r="B41" t="s">
        <v>323</v>
      </c>
      <c r="C41" t="s">
        <v>456</v>
      </c>
      <c r="D41" t="s">
        <v>15</v>
      </c>
      <c r="E41" s="1">
        <v>45481</v>
      </c>
      <c r="F41" t="s">
        <v>390</v>
      </c>
      <c r="G41">
        <f t="shared" si="0"/>
        <v>8.34</v>
      </c>
      <c r="H41" t="s">
        <v>391</v>
      </c>
      <c r="I41" t="s">
        <v>23</v>
      </c>
      <c r="J41" t="s">
        <v>19</v>
      </c>
      <c r="K41" s="2">
        <v>15</v>
      </c>
      <c r="L41" s="3">
        <v>125.1</v>
      </c>
    </row>
    <row r="42" spans="1:12" x14ac:dyDescent="0.2">
      <c r="A42" t="s">
        <v>322</v>
      </c>
      <c r="B42" t="s">
        <v>323</v>
      </c>
      <c r="C42" t="s">
        <v>496</v>
      </c>
      <c r="D42" t="s">
        <v>15</v>
      </c>
      <c r="E42" s="1">
        <v>45544</v>
      </c>
      <c r="F42" t="s">
        <v>390</v>
      </c>
      <c r="G42">
        <f t="shared" si="0"/>
        <v>8.34</v>
      </c>
      <c r="H42" t="s">
        <v>391</v>
      </c>
      <c r="I42" t="s">
        <v>23</v>
      </c>
      <c r="J42" t="s">
        <v>19</v>
      </c>
      <c r="K42" s="2">
        <v>50</v>
      </c>
      <c r="L42" s="3">
        <v>417</v>
      </c>
    </row>
    <row r="43" spans="1:12" x14ac:dyDescent="0.2">
      <c r="A43" t="s">
        <v>322</v>
      </c>
      <c r="B43" t="s">
        <v>323</v>
      </c>
      <c r="C43" t="s">
        <v>509</v>
      </c>
      <c r="D43" t="s">
        <v>15</v>
      </c>
      <c r="E43" s="1">
        <v>45573</v>
      </c>
      <c r="F43" t="s">
        <v>390</v>
      </c>
      <c r="G43">
        <f t="shared" si="0"/>
        <v>8.34</v>
      </c>
      <c r="H43" t="s">
        <v>391</v>
      </c>
      <c r="I43" t="s">
        <v>23</v>
      </c>
      <c r="J43" t="s">
        <v>19</v>
      </c>
      <c r="K43" s="2">
        <v>16</v>
      </c>
      <c r="L43" s="3">
        <v>133.44</v>
      </c>
    </row>
    <row r="44" spans="1:12" x14ac:dyDescent="0.2">
      <c r="A44" t="s">
        <v>322</v>
      </c>
      <c r="B44" t="s">
        <v>323</v>
      </c>
      <c r="C44" t="s">
        <v>427</v>
      </c>
      <c r="D44" t="s">
        <v>15</v>
      </c>
      <c r="E44" s="1">
        <v>45419</v>
      </c>
      <c r="F44" t="s">
        <v>390</v>
      </c>
      <c r="G44">
        <f t="shared" si="0"/>
        <v>8.34</v>
      </c>
      <c r="H44" t="s">
        <v>391</v>
      </c>
      <c r="I44" t="s">
        <v>135</v>
      </c>
      <c r="J44" t="s">
        <v>19</v>
      </c>
      <c r="K44" s="2">
        <v>64</v>
      </c>
      <c r="L44" s="3">
        <v>533.76</v>
      </c>
    </row>
    <row r="45" spans="1:12" x14ac:dyDescent="0.2">
      <c r="A45" t="s">
        <v>322</v>
      </c>
      <c r="B45" t="s">
        <v>323</v>
      </c>
      <c r="C45" t="s">
        <v>449</v>
      </c>
      <c r="D45" t="s">
        <v>15</v>
      </c>
      <c r="E45" s="1">
        <v>45466</v>
      </c>
      <c r="F45" t="s">
        <v>450</v>
      </c>
      <c r="G45">
        <f t="shared" si="0"/>
        <v>8.25</v>
      </c>
      <c r="H45" t="s">
        <v>451</v>
      </c>
      <c r="I45" t="s">
        <v>106</v>
      </c>
      <c r="J45" t="s">
        <v>19</v>
      </c>
      <c r="K45" s="2">
        <v>84</v>
      </c>
      <c r="L45" s="3">
        <v>693</v>
      </c>
    </row>
    <row r="46" spans="1:12" x14ac:dyDescent="0.2">
      <c r="A46" t="s">
        <v>322</v>
      </c>
      <c r="B46" t="s">
        <v>323</v>
      </c>
      <c r="C46" t="s">
        <v>460</v>
      </c>
      <c r="D46" t="s">
        <v>15</v>
      </c>
      <c r="E46" s="1">
        <v>45510</v>
      </c>
      <c r="F46" t="s">
        <v>463</v>
      </c>
      <c r="G46">
        <f t="shared" si="0"/>
        <v>29.8</v>
      </c>
      <c r="H46" t="s">
        <v>464</v>
      </c>
      <c r="I46" t="s">
        <v>168</v>
      </c>
      <c r="J46" t="s">
        <v>19</v>
      </c>
      <c r="K46" s="2">
        <v>50</v>
      </c>
      <c r="L46" s="3">
        <v>1490</v>
      </c>
    </row>
    <row r="47" spans="1:12" x14ac:dyDescent="0.2">
      <c r="A47" t="s">
        <v>322</v>
      </c>
      <c r="B47" t="s">
        <v>323</v>
      </c>
      <c r="C47" t="s">
        <v>498</v>
      </c>
      <c r="D47" t="s">
        <v>15</v>
      </c>
      <c r="E47" s="1">
        <v>45544</v>
      </c>
      <c r="F47" t="s">
        <v>463</v>
      </c>
      <c r="G47">
        <f t="shared" si="0"/>
        <v>29.8</v>
      </c>
      <c r="H47" t="s">
        <v>464</v>
      </c>
      <c r="I47" t="s">
        <v>168</v>
      </c>
      <c r="J47" t="s">
        <v>19</v>
      </c>
      <c r="K47" s="2">
        <v>170</v>
      </c>
      <c r="L47" s="3">
        <v>5066</v>
      </c>
    </row>
    <row r="48" spans="1:12" x14ac:dyDescent="0.2">
      <c r="A48" t="s">
        <v>322</v>
      </c>
      <c r="B48" t="s">
        <v>323</v>
      </c>
      <c r="C48" t="s">
        <v>493</v>
      </c>
      <c r="D48" t="s">
        <v>15</v>
      </c>
      <c r="E48" s="1">
        <v>45544</v>
      </c>
      <c r="F48" t="s">
        <v>378</v>
      </c>
      <c r="G48">
        <f t="shared" si="0"/>
        <v>4.33</v>
      </c>
      <c r="H48" t="s">
        <v>379</v>
      </c>
      <c r="I48" t="s">
        <v>311</v>
      </c>
      <c r="J48" t="s">
        <v>19</v>
      </c>
      <c r="K48" s="2">
        <v>14</v>
      </c>
      <c r="L48" s="3">
        <v>60.62</v>
      </c>
    </row>
    <row r="49" spans="1:12" x14ac:dyDescent="0.2">
      <c r="A49" t="s">
        <v>322</v>
      </c>
      <c r="B49" t="s">
        <v>323</v>
      </c>
      <c r="C49" t="s">
        <v>529</v>
      </c>
      <c r="D49" t="s">
        <v>262</v>
      </c>
      <c r="E49" s="1">
        <v>45616</v>
      </c>
      <c r="F49" t="s">
        <v>378</v>
      </c>
      <c r="G49">
        <f t="shared" si="0"/>
        <v>4.33</v>
      </c>
      <c r="H49" t="s">
        <v>379</v>
      </c>
      <c r="I49" t="s">
        <v>271</v>
      </c>
      <c r="J49" t="s">
        <v>19</v>
      </c>
      <c r="K49" s="2">
        <v>128</v>
      </c>
      <c r="L49" s="3">
        <v>554.24</v>
      </c>
    </row>
    <row r="50" spans="1:12" x14ac:dyDescent="0.2">
      <c r="A50" t="s">
        <v>322</v>
      </c>
      <c r="B50" t="s">
        <v>323</v>
      </c>
      <c r="C50" t="s">
        <v>375</v>
      </c>
      <c r="D50" t="s">
        <v>15</v>
      </c>
      <c r="E50" s="1">
        <v>45357</v>
      </c>
      <c r="F50" t="s">
        <v>378</v>
      </c>
      <c r="G50">
        <f t="shared" si="0"/>
        <v>4.33</v>
      </c>
      <c r="H50" t="s">
        <v>379</v>
      </c>
      <c r="I50" t="s">
        <v>23</v>
      </c>
      <c r="J50" t="s">
        <v>19</v>
      </c>
      <c r="K50" s="2">
        <v>100</v>
      </c>
      <c r="L50" s="3">
        <v>433</v>
      </c>
    </row>
    <row r="51" spans="1:12" x14ac:dyDescent="0.2">
      <c r="A51" t="s">
        <v>322</v>
      </c>
      <c r="B51" t="s">
        <v>323</v>
      </c>
      <c r="C51" t="s">
        <v>362</v>
      </c>
      <c r="D51" t="s">
        <v>15</v>
      </c>
      <c r="E51" s="1">
        <v>45341</v>
      </c>
      <c r="F51" t="s">
        <v>325</v>
      </c>
      <c r="G51">
        <f t="shared" si="0"/>
        <v>4.3</v>
      </c>
      <c r="H51" t="s">
        <v>326</v>
      </c>
      <c r="I51" t="s">
        <v>47</v>
      </c>
      <c r="J51" t="s">
        <v>19</v>
      </c>
      <c r="K51" s="2">
        <v>108</v>
      </c>
      <c r="L51" s="3">
        <v>464.4</v>
      </c>
    </row>
    <row r="52" spans="1:12" x14ac:dyDescent="0.2">
      <c r="A52" t="s">
        <v>322</v>
      </c>
      <c r="B52" t="s">
        <v>323</v>
      </c>
      <c r="C52" t="s">
        <v>527</v>
      </c>
      <c r="D52" t="s">
        <v>262</v>
      </c>
      <c r="E52" s="1">
        <v>45615</v>
      </c>
      <c r="F52" t="s">
        <v>325</v>
      </c>
      <c r="G52">
        <f t="shared" si="0"/>
        <v>4.3</v>
      </c>
      <c r="H52" t="s">
        <v>326</v>
      </c>
      <c r="I52" t="s">
        <v>23</v>
      </c>
      <c r="J52" t="s">
        <v>19</v>
      </c>
      <c r="K52" s="2">
        <v>80</v>
      </c>
      <c r="L52" s="3">
        <v>344</v>
      </c>
    </row>
    <row r="53" spans="1:12" x14ac:dyDescent="0.2">
      <c r="A53" t="s">
        <v>322</v>
      </c>
      <c r="B53" t="s">
        <v>323</v>
      </c>
      <c r="C53" t="s">
        <v>444</v>
      </c>
      <c r="D53" t="s">
        <v>15</v>
      </c>
      <c r="E53" s="1">
        <v>45448</v>
      </c>
      <c r="F53" t="s">
        <v>325</v>
      </c>
      <c r="G53">
        <f t="shared" si="0"/>
        <v>4.3</v>
      </c>
      <c r="H53" t="s">
        <v>326</v>
      </c>
      <c r="I53" t="s">
        <v>445</v>
      </c>
      <c r="J53" t="s">
        <v>19</v>
      </c>
      <c r="K53" s="2">
        <v>100</v>
      </c>
      <c r="L53" s="3">
        <v>430</v>
      </c>
    </row>
    <row r="54" spans="1:12" x14ac:dyDescent="0.2">
      <c r="A54" t="s">
        <v>322</v>
      </c>
      <c r="B54" t="s">
        <v>323</v>
      </c>
      <c r="C54" t="s">
        <v>324</v>
      </c>
      <c r="D54" t="s">
        <v>15</v>
      </c>
      <c r="E54" s="1">
        <v>45298</v>
      </c>
      <c r="F54" t="s">
        <v>325</v>
      </c>
      <c r="G54">
        <f t="shared" si="0"/>
        <v>4.3</v>
      </c>
      <c r="H54" t="s">
        <v>326</v>
      </c>
      <c r="I54" t="s">
        <v>18</v>
      </c>
      <c r="J54" t="s">
        <v>19</v>
      </c>
      <c r="K54" s="2">
        <v>24</v>
      </c>
      <c r="L54" s="3">
        <v>103.2</v>
      </c>
    </row>
    <row r="55" spans="1:12" x14ac:dyDescent="0.2">
      <c r="A55" t="s">
        <v>322</v>
      </c>
      <c r="B55" t="s">
        <v>323</v>
      </c>
      <c r="C55" t="s">
        <v>421</v>
      </c>
      <c r="D55" t="s">
        <v>15</v>
      </c>
      <c r="E55" s="1">
        <v>45400</v>
      </c>
      <c r="F55" t="s">
        <v>327</v>
      </c>
      <c r="G55">
        <f t="shared" si="0"/>
        <v>12.219999999999999</v>
      </c>
      <c r="H55" t="s">
        <v>328</v>
      </c>
      <c r="I55" t="s">
        <v>43</v>
      </c>
      <c r="J55" t="s">
        <v>19</v>
      </c>
      <c r="K55" s="2">
        <v>12</v>
      </c>
      <c r="L55" s="3">
        <v>146.63999999999999</v>
      </c>
    </row>
    <row r="56" spans="1:12" x14ac:dyDescent="0.2">
      <c r="A56" t="s">
        <v>322</v>
      </c>
      <c r="B56" t="s">
        <v>323</v>
      </c>
      <c r="C56" t="s">
        <v>399</v>
      </c>
      <c r="D56" t="s">
        <v>15</v>
      </c>
      <c r="E56" s="1">
        <v>45383</v>
      </c>
      <c r="F56" t="s">
        <v>327</v>
      </c>
      <c r="G56">
        <f t="shared" si="0"/>
        <v>12.22</v>
      </c>
      <c r="H56" t="s">
        <v>328</v>
      </c>
      <c r="I56" t="s">
        <v>400</v>
      </c>
      <c r="J56" t="s">
        <v>19</v>
      </c>
      <c r="K56" s="2">
        <v>50</v>
      </c>
      <c r="L56" s="3">
        <v>611</v>
      </c>
    </row>
    <row r="57" spans="1:12" x14ac:dyDescent="0.2">
      <c r="A57" t="s">
        <v>322</v>
      </c>
      <c r="B57" t="s">
        <v>323</v>
      </c>
      <c r="C57" t="s">
        <v>324</v>
      </c>
      <c r="D57" t="s">
        <v>15</v>
      </c>
      <c r="E57" s="1">
        <v>45298</v>
      </c>
      <c r="F57" t="s">
        <v>327</v>
      </c>
      <c r="G57">
        <f t="shared" si="0"/>
        <v>14.01</v>
      </c>
      <c r="H57" t="s">
        <v>328</v>
      </c>
      <c r="I57" t="s">
        <v>18</v>
      </c>
      <c r="J57" t="s">
        <v>19</v>
      </c>
      <c r="K57" s="2">
        <v>10</v>
      </c>
      <c r="L57" s="3">
        <v>140.1</v>
      </c>
    </row>
    <row r="58" spans="1:12" x14ac:dyDescent="0.2">
      <c r="A58" t="s">
        <v>322</v>
      </c>
      <c r="B58" t="s">
        <v>323</v>
      </c>
      <c r="C58" t="s">
        <v>393</v>
      </c>
      <c r="D58" t="s">
        <v>15</v>
      </c>
      <c r="E58" s="1">
        <v>45369</v>
      </c>
      <c r="F58" t="s">
        <v>339</v>
      </c>
      <c r="G58">
        <f t="shared" si="0"/>
        <v>12.02</v>
      </c>
      <c r="H58" t="s">
        <v>340</v>
      </c>
      <c r="I58" t="s">
        <v>291</v>
      </c>
      <c r="J58" t="s">
        <v>19</v>
      </c>
      <c r="K58" s="2">
        <v>300</v>
      </c>
      <c r="L58" s="3">
        <v>3606</v>
      </c>
    </row>
    <row r="59" spans="1:12" x14ac:dyDescent="0.2">
      <c r="A59" t="s">
        <v>322</v>
      </c>
      <c r="B59" t="s">
        <v>323</v>
      </c>
      <c r="C59" t="s">
        <v>493</v>
      </c>
      <c r="D59" t="s">
        <v>15</v>
      </c>
      <c r="E59" s="1">
        <v>45544</v>
      </c>
      <c r="F59" t="s">
        <v>339</v>
      </c>
      <c r="G59">
        <f t="shared" si="0"/>
        <v>12.02</v>
      </c>
      <c r="H59" t="s">
        <v>340</v>
      </c>
      <c r="I59" t="s">
        <v>311</v>
      </c>
      <c r="J59" t="s">
        <v>19</v>
      </c>
      <c r="K59" s="2">
        <v>140</v>
      </c>
      <c r="L59" s="3">
        <v>1682.8</v>
      </c>
    </row>
    <row r="60" spans="1:12" x14ac:dyDescent="0.2">
      <c r="A60" t="s">
        <v>322</v>
      </c>
      <c r="B60" t="s">
        <v>323</v>
      </c>
      <c r="C60" t="s">
        <v>394</v>
      </c>
      <c r="D60" t="s">
        <v>15</v>
      </c>
      <c r="E60" s="1">
        <v>45378</v>
      </c>
      <c r="F60" t="s">
        <v>339</v>
      </c>
      <c r="G60">
        <f t="shared" si="0"/>
        <v>12.02</v>
      </c>
      <c r="H60" t="s">
        <v>340</v>
      </c>
      <c r="I60" t="s">
        <v>101</v>
      </c>
      <c r="J60" t="s">
        <v>19</v>
      </c>
      <c r="K60" s="2">
        <v>200</v>
      </c>
      <c r="L60" s="3">
        <v>2404</v>
      </c>
    </row>
    <row r="61" spans="1:12" x14ac:dyDescent="0.2">
      <c r="A61" t="s">
        <v>322</v>
      </c>
      <c r="B61" t="s">
        <v>323</v>
      </c>
      <c r="C61" t="s">
        <v>460</v>
      </c>
      <c r="D61" t="s">
        <v>15</v>
      </c>
      <c r="E61" s="1">
        <v>45510</v>
      </c>
      <c r="F61" t="s">
        <v>339</v>
      </c>
      <c r="G61">
        <f t="shared" si="0"/>
        <v>12.020000000000001</v>
      </c>
      <c r="H61" t="s">
        <v>340</v>
      </c>
      <c r="I61" t="s">
        <v>168</v>
      </c>
      <c r="J61" t="s">
        <v>19</v>
      </c>
      <c r="K61" s="2">
        <v>36</v>
      </c>
      <c r="L61" s="3">
        <v>432.72</v>
      </c>
    </row>
    <row r="62" spans="1:12" x14ac:dyDescent="0.2">
      <c r="A62" t="s">
        <v>322</v>
      </c>
      <c r="B62" t="s">
        <v>323</v>
      </c>
      <c r="C62" t="s">
        <v>338</v>
      </c>
      <c r="D62" t="s">
        <v>15</v>
      </c>
      <c r="E62" s="1">
        <v>45321</v>
      </c>
      <c r="F62" t="s">
        <v>339</v>
      </c>
      <c r="G62">
        <f t="shared" si="0"/>
        <v>12.02</v>
      </c>
      <c r="H62" t="s">
        <v>340</v>
      </c>
      <c r="I62" t="s">
        <v>34</v>
      </c>
      <c r="J62" t="s">
        <v>19</v>
      </c>
      <c r="K62" s="2">
        <v>350</v>
      </c>
      <c r="L62" s="3">
        <v>4207</v>
      </c>
    </row>
    <row r="63" spans="1:12" x14ac:dyDescent="0.2">
      <c r="A63" t="s">
        <v>322</v>
      </c>
      <c r="B63" t="s">
        <v>323</v>
      </c>
      <c r="C63" t="s">
        <v>384</v>
      </c>
      <c r="D63" t="s">
        <v>15</v>
      </c>
      <c r="E63" s="1">
        <v>45357</v>
      </c>
      <c r="F63" t="s">
        <v>339</v>
      </c>
      <c r="G63">
        <f t="shared" si="0"/>
        <v>12.02</v>
      </c>
      <c r="H63" t="s">
        <v>340</v>
      </c>
      <c r="I63" t="s">
        <v>23</v>
      </c>
      <c r="J63" t="s">
        <v>19</v>
      </c>
      <c r="K63" s="2">
        <v>300</v>
      </c>
      <c r="L63" s="3">
        <v>3606</v>
      </c>
    </row>
    <row r="64" spans="1:12" x14ac:dyDescent="0.2">
      <c r="A64" t="s">
        <v>322</v>
      </c>
      <c r="B64" t="s">
        <v>323</v>
      </c>
      <c r="C64" t="s">
        <v>500</v>
      </c>
      <c r="D64" t="s">
        <v>15</v>
      </c>
      <c r="E64" s="1">
        <v>45546</v>
      </c>
      <c r="F64" t="s">
        <v>339</v>
      </c>
      <c r="G64">
        <f t="shared" si="0"/>
        <v>12.02</v>
      </c>
      <c r="H64" t="s">
        <v>340</v>
      </c>
      <c r="I64" t="s">
        <v>23</v>
      </c>
      <c r="J64" t="s">
        <v>19</v>
      </c>
      <c r="K64" s="2">
        <v>100</v>
      </c>
      <c r="L64" s="3">
        <v>1202</v>
      </c>
    </row>
    <row r="65" spans="1:12" x14ac:dyDescent="0.2">
      <c r="A65" t="s">
        <v>322</v>
      </c>
      <c r="B65" t="s">
        <v>323</v>
      </c>
      <c r="C65" t="s">
        <v>494</v>
      </c>
      <c r="D65" t="s">
        <v>15</v>
      </c>
      <c r="E65" s="1">
        <v>45544</v>
      </c>
      <c r="F65" t="s">
        <v>339</v>
      </c>
      <c r="G65">
        <f t="shared" si="0"/>
        <v>12.02</v>
      </c>
      <c r="H65" t="s">
        <v>340</v>
      </c>
      <c r="I65" t="s">
        <v>252</v>
      </c>
      <c r="J65" t="s">
        <v>19</v>
      </c>
      <c r="K65" s="2">
        <v>250</v>
      </c>
      <c r="L65" s="3">
        <v>3005</v>
      </c>
    </row>
    <row r="66" spans="1:12" x14ac:dyDescent="0.2">
      <c r="A66" t="s">
        <v>322</v>
      </c>
      <c r="B66" t="s">
        <v>323</v>
      </c>
      <c r="C66" t="s">
        <v>522</v>
      </c>
      <c r="D66" t="s">
        <v>262</v>
      </c>
      <c r="E66" s="1">
        <v>45613</v>
      </c>
      <c r="F66" t="s">
        <v>401</v>
      </c>
      <c r="G66">
        <f t="shared" ref="G66:G129" si="1">L66/K66</f>
        <v>13.9</v>
      </c>
      <c r="H66" t="s">
        <v>402</v>
      </c>
      <c r="I66" t="s">
        <v>520</v>
      </c>
      <c r="J66" t="s">
        <v>19</v>
      </c>
      <c r="K66" s="2">
        <v>40</v>
      </c>
      <c r="L66" s="3">
        <v>556</v>
      </c>
    </row>
    <row r="67" spans="1:12" x14ac:dyDescent="0.2">
      <c r="A67" t="s">
        <v>322</v>
      </c>
      <c r="B67" t="s">
        <v>323</v>
      </c>
      <c r="C67" t="s">
        <v>399</v>
      </c>
      <c r="D67" t="s">
        <v>15</v>
      </c>
      <c r="E67" s="1">
        <v>45383</v>
      </c>
      <c r="F67" t="s">
        <v>401</v>
      </c>
      <c r="G67">
        <f t="shared" si="1"/>
        <v>13.9</v>
      </c>
      <c r="H67" t="s">
        <v>402</v>
      </c>
      <c r="I67" t="s">
        <v>400</v>
      </c>
      <c r="J67" t="s">
        <v>19</v>
      </c>
      <c r="K67" s="2">
        <v>12</v>
      </c>
      <c r="L67" s="3">
        <v>166.8</v>
      </c>
    </row>
    <row r="68" spans="1:12" x14ac:dyDescent="0.2">
      <c r="A68" t="s">
        <v>322</v>
      </c>
      <c r="B68" t="s">
        <v>323</v>
      </c>
      <c r="C68" t="s">
        <v>478</v>
      </c>
      <c r="D68" t="s">
        <v>262</v>
      </c>
      <c r="E68" s="1">
        <v>45536</v>
      </c>
      <c r="F68" t="s">
        <v>485</v>
      </c>
      <c r="G68">
        <f t="shared" si="1"/>
        <v>13.64</v>
      </c>
      <c r="H68" t="s">
        <v>486</v>
      </c>
      <c r="I68" t="s">
        <v>199</v>
      </c>
      <c r="J68" t="s">
        <v>19</v>
      </c>
      <c r="K68" s="2">
        <v>50</v>
      </c>
      <c r="L68" s="3">
        <v>682</v>
      </c>
    </row>
    <row r="69" spans="1:12" x14ac:dyDescent="0.2">
      <c r="A69" t="s">
        <v>322</v>
      </c>
      <c r="B69" t="s">
        <v>323</v>
      </c>
      <c r="C69" t="s">
        <v>493</v>
      </c>
      <c r="D69" t="s">
        <v>15</v>
      </c>
      <c r="E69" s="1">
        <v>45544</v>
      </c>
      <c r="F69" t="s">
        <v>363</v>
      </c>
      <c r="G69">
        <f t="shared" si="1"/>
        <v>16.5</v>
      </c>
      <c r="H69" t="s">
        <v>364</v>
      </c>
      <c r="I69" t="s">
        <v>311</v>
      </c>
      <c r="J69" t="s">
        <v>19</v>
      </c>
      <c r="K69" s="2">
        <v>20</v>
      </c>
      <c r="L69" s="3">
        <v>330</v>
      </c>
    </row>
    <row r="70" spans="1:12" x14ac:dyDescent="0.2">
      <c r="A70" t="s">
        <v>322</v>
      </c>
      <c r="B70" t="s">
        <v>323</v>
      </c>
      <c r="C70" t="s">
        <v>472</v>
      </c>
      <c r="D70" t="s">
        <v>15</v>
      </c>
      <c r="E70" s="1">
        <v>45517</v>
      </c>
      <c r="F70" t="s">
        <v>363</v>
      </c>
      <c r="G70">
        <f t="shared" si="1"/>
        <v>16.5</v>
      </c>
      <c r="H70" t="s">
        <v>364</v>
      </c>
      <c r="I70" t="s">
        <v>178</v>
      </c>
      <c r="J70" t="s">
        <v>19</v>
      </c>
      <c r="K70" s="2">
        <v>24</v>
      </c>
      <c r="L70" s="3">
        <v>396</v>
      </c>
    </row>
    <row r="71" spans="1:12" x14ac:dyDescent="0.2">
      <c r="A71" t="s">
        <v>322</v>
      </c>
      <c r="B71" t="s">
        <v>323</v>
      </c>
      <c r="C71" t="s">
        <v>362</v>
      </c>
      <c r="D71" t="s">
        <v>15</v>
      </c>
      <c r="E71" s="1">
        <v>45341</v>
      </c>
      <c r="F71" t="s">
        <v>363</v>
      </c>
      <c r="G71">
        <f t="shared" si="1"/>
        <v>16.5</v>
      </c>
      <c r="H71" t="s">
        <v>364</v>
      </c>
      <c r="I71" t="s">
        <v>47</v>
      </c>
      <c r="J71" t="s">
        <v>19</v>
      </c>
      <c r="K71" s="2">
        <v>24</v>
      </c>
      <c r="L71" s="3">
        <v>396</v>
      </c>
    </row>
    <row r="72" spans="1:12" x14ac:dyDescent="0.2">
      <c r="A72" t="s">
        <v>322</v>
      </c>
      <c r="B72" t="s">
        <v>323</v>
      </c>
      <c r="C72" t="s">
        <v>512</v>
      </c>
      <c r="D72" t="s">
        <v>262</v>
      </c>
      <c r="E72" s="1">
        <v>45580</v>
      </c>
      <c r="F72" t="s">
        <v>363</v>
      </c>
      <c r="G72">
        <f t="shared" si="1"/>
        <v>16.5</v>
      </c>
      <c r="H72" t="s">
        <v>364</v>
      </c>
      <c r="I72" t="s">
        <v>230</v>
      </c>
      <c r="J72" t="s">
        <v>19</v>
      </c>
      <c r="K72" s="2">
        <v>20</v>
      </c>
      <c r="L72" s="3">
        <v>330</v>
      </c>
    </row>
    <row r="73" spans="1:12" x14ac:dyDescent="0.2">
      <c r="A73" t="s">
        <v>322</v>
      </c>
      <c r="B73" t="s">
        <v>323</v>
      </c>
      <c r="C73" t="s">
        <v>529</v>
      </c>
      <c r="D73" t="s">
        <v>262</v>
      </c>
      <c r="E73" s="1">
        <v>45616</v>
      </c>
      <c r="F73" t="s">
        <v>363</v>
      </c>
      <c r="G73">
        <f t="shared" si="1"/>
        <v>16.5</v>
      </c>
      <c r="H73" t="s">
        <v>364</v>
      </c>
      <c r="I73" t="s">
        <v>271</v>
      </c>
      <c r="J73" t="s">
        <v>19</v>
      </c>
      <c r="K73" s="2">
        <v>55</v>
      </c>
      <c r="L73" s="3">
        <v>907.5</v>
      </c>
    </row>
    <row r="74" spans="1:12" x14ac:dyDescent="0.2">
      <c r="A74" t="s">
        <v>322</v>
      </c>
      <c r="B74" t="s">
        <v>323</v>
      </c>
      <c r="C74" t="s">
        <v>510</v>
      </c>
      <c r="D74" t="s">
        <v>15</v>
      </c>
      <c r="E74" s="1">
        <v>45573</v>
      </c>
      <c r="F74" t="s">
        <v>363</v>
      </c>
      <c r="G74">
        <f t="shared" si="1"/>
        <v>16.5</v>
      </c>
      <c r="H74" t="s">
        <v>364</v>
      </c>
      <c r="I74" t="s">
        <v>511</v>
      </c>
      <c r="J74" t="s">
        <v>19</v>
      </c>
      <c r="K74" s="2">
        <v>22</v>
      </c>
      <c r="L74" s="3">
        <v>363</v>
      </c>
    </row>
    <row r="75" spans="1:12" x14ac:dyDescent="0.2">
      <c r="A75" t="s">
        <v>322</v>
      </c>
      <c r="B75" t="s">
        <v>323</v>
      </c>
      <c r="C75" t="s">
        <v>440</v>
      </c>
      <c r="D75" t="s">
        <v>15</v>
      </c>
      <c r="E75" s="1">
        <v>45440</v>
      </c>
      <c r="F75" t="s">
        <v>363</v>
      </c>
      <c r="G75">
        <f t="shared" si="1"/>
        <v>16.5</v>
      </c>
      <c r="H75" t="s">
        <v>364</v>
      </c>
      <c r="I75" t="s">
        <v>121</v>
      </c>
      <c r="J75" t="s">
        <v>19</v>
      </c>
      <c r="K75" s="2">
        <v>64</v>
      </c>
      <c r="L75" s="3">
        <v>1056</v>
      </c>
    </row>
    <row r="76" spans="1:12" x14ac:dyDescent="0.2">
      <c r="A76" t="s">
        <v>322</v>
      </c>
      <c r="B76" t="s">
        <v>323</v>
      </c>
      <c r="C76" t="s">
        <v>453</v>
      </c>
      <c r="D76" t="s">
        <v>15</v>
      </c>
      <c r="E76" s="1">
        <v>45470</v>
      </c>
      <c r="F76" t="s">
        <v>363</v>
      </c>
      <c r="G76">
        <f t="shared" si="1"/>
        <v>16.5</v>
      </c>
      <c r="H76" t="s">
        <v>364</v>
      </c>
      <c r="I76" t="s">
        <v>23</v>
      </c>
      <c r="J76" t="s">
        <v>19</v>
      </c>
      <c r="K76" s="2">
        <v>120</v>
      </c>
      <c r="L76" s="3">
        <v>1980</v>
      </c>
    </row>
    <row r="77" spans="1:12" x14ac:dyDescent="0.2">
      <c r="A77" t="s">
        <v>322</v>
      </c>
      <c r="B77" t="s">
        <v>323</v>
      </c>
      <c r="C77" t="s">
        <v>375</v>
      </c>
      <c r="D77" t="s">
        <v>15</v>
      </c>
      <c r="E77" s="1">
        <v>45357</v>
      </c>
      <c r="F77" t="s">
        <v>380</v>
      </c>
      <c r="G77">
        <f t="shared" si="1"/>
        <v>4.62</v>
      </c>
      <c r="H77" t="s">
        <v>381</v>
      </c>
      <c r="I77" t="s">
        <v>23</v>
      </c>
      <c r="J77" t="s">
        <v>19</v>
      </c>
      <c r="K77" s="2">
        <v>200</v>
      </c>
      <c r="L77" s="3">
        <v>924</v>
      </c>
    </row>
    <row r="78" spans="1:12" x14ac:dyDescent="0.2">
      <c r="A78" t="s">
        <v>322</v>
      </c>
      <c r="B78" t="s">
        <v>323</v>
      </c>
      <c r="C78" t="s">
        <v>512</v>
      </c>
      <c r="D78" t="s">
        <v>262</v>
      </c>
      <c r="E78" s="1">
        <v>45580</v>
      </c>
      <c r="F78" t="s">
        <v>369</v>
      </c>
      <c r="G78">
        <f t="shared" si="1"/>
        <v>43.410000000000004</v>
      </c>
      <c r="H78" t="s">
        <v>370</v>
      </c>
      <c r="I78" t="s">
        <v>230</v>
      </c>
      <c r="J78" t="s">
        <v>19</v>
      </c>
      <c r="K78" s="2">
        <v>136</v>
      </c>
      <c r="L78" s="3">
        <v>5903.76</v>
      </c>
    </row>
    <row r="79" spans="1:12" x14ac:dyDescent="0.2">
      <c r="A79" t="s">
        <v>322</v>
      </c>
      <c r="B79" t="s">
        <v>323</v>
      </c>
      <c r="C79" t="s">
        <v>523</v>
      </c>
      <c r="D79" t="s">
        <v>262</v>
      </c>
      <c r="E79" s="1">
        <v>45614</v>
      </c>
      <c r="F79" t="s">
        <v>369</v>
      </c>
      <c r="G79">
        <f t="shared" si="1"/>
        <v>43.410000000000004</v>
      </c>
      <c r="H79" t="s">
        <v>370</v>
      </c>
      <c r="I79" t="s">
        <v>230</v>
      </c>
      <c r="J79" t="s">
        <v>19</v>
      </c>
      <c r="K79" s="2">
        <v>104</v>
      </c>
      <c r="L79" s="3">
        <v>4514.6400000000003</v>
      </c>
    </row>
    <row r="80" spans="1:12" x14ac:dyDescent="0.2">
      <c r="A80" t="s">
        <v>322</v>
      </c>
      <c r="B80" t="s">
        <v>323</v>
      </c>
      <c r="C80" t="s">
        <v>529</v>
      </c>
      <c r="D80" t="s">
        <v>262</v>
      </c>
      <c r="E80" s="1">
        <v>45616</v>
      </c>
      <c r="F80" t="s">
        <v>369</v>
      </c>
      <c r="G80">
        <f t="shared" si="1"/>
        <v>43.410000000000004</v>
      </c>
      <c r="H80" t="s">
        <v>370</v>
      </c>
      <c r="I80" t="s">
        <v>271</v>
      </c>
      <c r="J80" t="s">
        <v>19</v>
      </c>
      <c r="K80" s="2">
        <v>28</v>
      </c>
      <c r="L80" s="3">
        <v>1215.48</v>
      </c>
    </row>
    <row r="81" spans="1:12" x14ac:dyDescent="0.2">
      <c r="A81" t="s">
        <v>322</v>
      </c>
      <c r="B81" t="s">
        <v>323</v>
      </c>
      <c r="C81" t="s">
        <v>487</v>
      </c>
      <c r="D81" t="s">
        <v>15</v>
      </c>
      <c r="E81" s="1">
        <v>45543</v>
      </c>
      <c r="F81" t="s">
        <v>369</v>
      </c>
      <c r="G81">
        <f t="shared" si="1"/>
        <v>43.41</v>
      </c>
      <c r="H81" t="s">
        <v>370</v>
      </c>
      <c r="I81" t="s">
        <v>187</v>
      </c>
      <c r="J81" t="s">
        <v>19</v>
      </c>
      <c r="K81" s="2">
        <v>32</v>
      </c>
      <c r="L81" s="3">
        <v>1389.12</v>
      </c>
    </row>
    <row r="82" spans="1:12" x14ac:dyDescent="0.2">
      <c r="A82" t="s">
        <v>322</v>
      </c>
      <c r="B82" t="s">
        <v>323</v>
      </c>
      <c r="C82" t="s">
        <v>440</v>
      </c>
      <c r="D82" t="s">
        <v>15</v>
      </c>
      <c r="E82" s="1">
        <v>45440</v>
      </c>
      <c r="F82" t="s">
        <v>369</v>
      </c>
      <c r="G82">
        <f t="shared" si="1"/>
        <v>43.41</v>
      </c>
      <c r="H82" t="s">
        <v>370</v>
      </c>
      <c r="I82" t="s">
        <v>121</v>
      </c>
      <c r="J82" t="s">
        <v>19</v>
      </c>
      <c r="K82" s="2">
        <v>140</v>
      </c>
      <c r="L82" s="3">
        <v>6077.4</v>
      </c>
    </row>
    <row r="83" spans="1:12" x14ac:dyDescent="0.2">
      <c r="A83" t="s">
        <v>322</v>
      </c>
      <c r="B83" t="s">
        <v>323</v>
      </c>
      <c r="C83" t="s">
        <v>384</v>
      </c>
      <c r="D83" t="s">
        <v>15</v>
      </c>
      <c r="E83" s="1">
        <v>45357</v>
      </c>
      <c r="F83" t="s">
        <v>369</v>
      </c>
      <c r="G83">
        <f t="shared" si="1"/>
        <v>43.41</v>
      </c>
      <c r="H83" t="s">
        <v>370</v>
      </c>
      <c r="I83" t="s">
        <v>23</v>
      </c>
      <c r="J83" t="s">
        <v>19</v>
      </c>
      <c r="K83" s="2">
        <v>140</v>
      </c>
      <c r="L83" s="3">
        <v>6077.4</v>
      </c>
    </row>
    <row r="84" spans="1:12" x14ac:dyDescent="0.2">
      <c r="A84" t="s">
        <v>322</v>
      </c>
      <c r="B84" t="s">
        <v>323</v>
      </c>
      <c r="C84" t="s">
        <v>453</v>
      </c>
      <c r="D84" t="s">
        <v>15</v>
      </c>
      <c r="E84" s="1">
        <v>45470</v>
      </c>
      <c r="F84" t="s">
        <v>369</v>
      </c>
      <c r="G84">
        <f t="shared" si="1"/>
        <v>43.410000000000004</v>
      </c>
      <c r="H84" t="s">
        <v>370</v>
      </c>
      <c r="I84" t="s">
        <v>23</v>
      </c>
      <c r="J84" t="s">
        <v>19</v>
      </c>
      <c r="K84" s="2">
        <v>160</v>
      </c>
      <c r="L84" s="3">
        <v>6945.6</v>
      </c>
    </row>
    <row r="85" spans="1:12" x14ac:dyDescent="0.2">
      <c r="A85" t="s">
        <v>322</v>
      </c>
      <c r="B85" t="s">
        <v>323</v>
      </c>
      <c r="C85" t="s">
        <v>368</v>
      </c>
      <c r="D85" t="s">
        <v>15</v>
      </c>
      <c r="E85" s="1">
        <v>45351</v>
      </c>
      <c r="F85" t="s">
        <v>369</v>
      </c>
      <c r="G85">
        <f t="shared" si="1"/>
        <v>43.410000000000004</v>
      </c>
      <c r="H85" t="s">
        <v>370</v>
      </c>
      <c r="I85" t="s">
        <v>18</v>
      </c>
      <c r="J85" t="s">
        <v>19</v>
      </c>
      <c r="K85" s="2">
        <v>20</v>
      </c>
      <c r="L85" s="3">
        <v>868.2</v>
      </c>
    </row>
    <row r="86" spans="1:12" x14ac:dyDescent="0.2">
      <c r="A86" t="s">
        <v>322</v>
      </c>
      <c r="B86" t="s">
        <v>323</v>
      </c>
      <c r="C86" t="s">
        <v>497</v>
      </c>
      <c r="D86" t="s">
        <v>15</v>
      </c>
      <c r="E86" s="1">
        <v>45544</v>
      </c>
      <c r="F86" t="s">
        <v>369</v>
      </c>
      <c r="G86">
        <f t="shared" si="1"/>
        <v>43.41</v>
      </c>
      <c r="H86" t="s">
        <v>370</v>
      </c>
      <c r="I86" t="s">
        <v>18</v>
      </c>
      <c r="J86" t="s">
        <v>19</v>
      </c>
      <c r="K86" s="2">
        <v>30</v>
      </c>
      <c r="L86" s="3">
        <v>1302.3</v>
      </c>
    </row>
    <row r="87" spans="1:12" x14ac:dyDescent="0.2">
      <c r="A87" t="s">
        <v>322</v>
      </c>
      <c r="B87" t="s">
        <v>323</v>
      </c>
      <c r="C87" t="s">
        <v>499</v>
      </c>
      <c r="D87" t="s">
        <v>15</v>
      </c>
      <c r="E87" s="1">
        <v>45546</v>
      </c>
      <c r="F87" t="s">
        <v>369</v>
      </c>
      <c r="G87">
        <f t="shared" si="1"/>
        <v>43.41</v>
      </c>
      <c r="H87" t="s">
        <v>370</v>
      </c>
      <c r="I87" t="s">
        <v>18</v>
      </c>
      <c r="J87" t="s">
        <v>19</v>
      </c>
      <c r="K87" s="2">
        <v>100</v>
      </c>
      <c r="L87" s="3">
        <v>4341</v>
      </c>
    </row>
    <row r="88" spans="1:12" x14ac:dyDescent="0.2">
      <c r="A88" t="s">
        <v>322</v>
      </c>
      <c r="B88" t="s">
        <v>323</v>
      </c>
      <c r="C88" t="s">
        <v>506</v>
      </c>
      <c r="D88" t="s">
        <v>15</v>
      </c>
      <c r="E88" s="1">
        <v>45565</v>
      </c>
      <c r="F88" t="s">
        <v>369</v>
      </c>
      <c r="G88">
        <f t="shared" si="1"/>
        <v>43.410000000000004</v>
      </c>
      <c r="H88" t="s">
        <v>370</v>
      </c>
      <c r="I88" t="s">
        <v>18</v>
      </c>
      <c r="J88" t="s">
        <v>19</v>
      </c>
      <c r="K88" s="2">
        <v>160</v>
      </c>
      <c r="L88" s="3">
        <v>6945.6</v>
      </c>
    </row>
    <row r="89" spans="1:12" x14ac:dyDescent="0.2">
      <c r="A89" t="s">
        <v>322</v>
      </c>
      <c r="B89" t="s">
        <v>323</v>
      </c>
      <c r="C89" t="s">
        <v>493</v>
      </c>
      <c r="D89" t="s">
        <v>15</v>
      </c>
      <c r="E89" s="1">
        <v>45544</v>
      </c>
      <c r="F89" t="s">
        <v>387</v>
      </c>
      <c r="G89">
        <f t="shared" si="1"/>
        <v>26.68</v>
      </c>
      <c r="H89" t="s">
        <v>388</v>
      </c>
      <c r="I89" t="s">
        <v>311</v>
      </c>
      <c r="J89" t="s">
        <v>19</v>
      </c>
      <c r="K89" s="2">
        <v>50</v>
      </c>
      <c r="L89" s="3">
        <v>1334</v>
      </c>
    </row>
    <row r="90" spans="1:12" x14ac:dyDescent="0.2">
      <c r="A90" t="s">
        <v>322</v>
      </c>
      <c r="B90" t="s">
        <v>323</v>
      </c>
      <c r="C90" t="s">
        <v>512</v>
      </c>
      <c r="D90" t="s">
        <v>262</v>
      </c>
      <c r="E90" s="1">
        <v>45580</v>
      </c>
      <c r="F90" t="s">
        <v>387</v>
      </c>
      <c r="G90">
        <f t="shared" si="1"/>
        <v>26.68</v>
      </c>
      <c r="H90" t="s">
        <v>388</v>
      </c>
      <c r="I90" t="s">
        <v>230</v>
      </c>
      <c r="J90" t="s">
        <v>19</v>
      </c>
      <c r="K90" s="2">
        <v>60</v>
      </c>
      <c r="L90" s="3">
        <v>1600.8</v>
      </c>
    </row>
    <row r="91" spans="1:12" x14ac:dyDescent="0.2">
      <c r="A91" t="s">
        <v>322</v>
      </c>
      <c r="B91" t="s">
        <v>323</v>
      </c>
      <c r="C91" t="s">
        <v>440</v>
      </c>
      <c r="D91" t="s">
        <v>15</v>
      </c>
      <c r="E91" s="1">
        <v>45440</v>
      </c>
      <c r="F91" t="s">
        <v>387</v>
      </c>
      <c r="G91">
        <f t="shared" si="1"/>
        <v>26.68</v>
      </c>
      <c r="H91" t="s">
        <v>388</v>
      </c>
      <c r="I91" t="s">
        <v>121</v>
      </c>
      <c r="J91" t="s">
        <v>19</v>
      </c>
      <c r="K91" s="2">
        <v>64</v>
      </c>
      <c r="L91" s="3">
        <v>1707.52</v>
      </c>
    </row>
    <row r="92" spans="1:12" x14ac:dyDescent="0.2">
      <c r="A92" t="s">
        <v>322</v>
      </c>
      <c r="B92" t="s">
        <v>323</v>
      </c>
      <c r="C92" t="s">
        <v>384</v>
      </c>
      <c r="D92" t="s">
        <v>15</v>
      </c>
      <c r="E92" s="1">
        <v>45357</v>
      </c>
      <c r="F92" t="s">
        <v>387</v>
      </c>
      <c r="G92">
        <f t="shared" si="1"/>
        <v>26.68</v>
      </c>
      <c r="H92" t="s">
        <v>388</v>
      </c>
      <c r="I92" t="s">
        <v>23</v>
      </c>
      <c r="J92" t="s">
        <v>19</v>
      </c>
      <c r="K92" s="2">
        <v>160</v>
      </c>
      <c r="L92" s="3">
        <v>4268.8</v>
      </c>
    </row>
    <row r="93" spans="1:12" x14ac:dyDescent="0.2">
      <c r="A93" t="s">
        <v>322</v>
      </c>
      <c r="B93" t="s">
        <v>323</v>
      </c>
      <c r="C93" t="s">
        <v>453</v>
      </c>
      <c r="D93" t="s">
        <v>15</v>
      </c>
      <c r="E93" s="1">
        <v>45470</v>
      </c>
      <c r="F93" t="s">
        <v>387</v>
      </c>
      <c r="G93">
        <f t="shared" si="1"/>
        <v>26.68</v>
      </c>
      <c r="H93" t="s">
        <v>388</v>
      </c>
      <c r="I93" t="s">
        <v>23</v>
      </c>
      <c r="J93" t="s">
        <v>19</v>
      </c>
      <c r="K93" s="2">
        <v>120</v>
      </c>
      <c r="L93" s="3">
        <v>3201.6</v>
      </c>
    </row>
    <row r="94" spans="1:12" x14ac:dyDescent="0.2">
      <c r="A94" t="s">
        <v>322</v>
      </c>
      <c r="B94" t="s">
        <v>323</v>
      </c>
      <c r="C94" t="s">
        <v>444</v>
      </c>
      <c r="D94" t="s">
        <v>15</v>
      </c>
      <c r="E94" s="1">
        <v>45448</v>
      </c>
      <c r="F94" t="s">
        <v>387</v>
      </c>
      <c r="G94">
        <f t="shared" si="1"/>
        <v>26.68</v>
      </c>
      <c r="H94" t="s">
        <v>388</v>
      </c>
      <c r="I94" t="s">
        <v>445</v>
      </c>
      <c r="J94" t="s">
        <v>19</v>
      </c>
      <c r="K94" s="2">
        <v>50</v>
      </c>
      <c r="L94" s="3">
        <v>1334</v>
      </c>
    </row>
    <row r="95" spans="1:12" x14ac:dyDescent="0.2">
      <c r="A95" t="s">
        <v>322</v>
      </c>
      <c r="B95" t="s">
        <v>323</v>
      </c>
      <c r="C95" t="s">
        <v>473</v>
      </c>
      <c r="D95" t="s">
        <v>15</v>
      </c>
      <c r="E95" s="1">
        <v>45526</v>
      </c>
      <c r="F95" t="s">
        <v>387</v>
      </c>
      <c r="G95">
        <f t="shared" si="1"/>
        <v>26.68</v>
      </c>
      <c r="H95" t="s">
        <v>388</v>
      </c>
      <c r="I95" t="s">
        <v>18</v>
      </c>
      <c r="J95" t="s">
        <v>19</v>
      </c>
      <c r="K95" s="2">
        <v>30</v>
      </c>
      <c r="L95" s="3">
        <v>800.4</v>
      </c>
    </row>
    <row r="96" spans="1:12" x14ac:dyDescent="0.2">
      <c r="A96" t="s">
        <v>322</v>
      </c>
      <c r="B96" t="s">
        <v>323</v>
      </c>
      <c r="C96" t="s">
        <v>507</v>
      </c>
      <c r="D96" t="s">
        <v>15</v>
      </c>
      <c r="E96" s="1">
        <v>45571</v>
      </c>
      <c r="F96" t="s">
        <v>387</v>
      </c>
      <c r="G96">
        <f t="shared" si="1"/>
        <v>26.680000000000003</v>
      </c>
      <c r="H96" t="s">
        <v>388</v>
      </c>
      <c r="I96" t="s">
        <v>18</v>
      </c>
      <c r="J96" t="s">
        <v>19</v>
      </c>
      <c r="K96" s="2">
        <v>24</v>
      </c>
      <c r="L96" s="3">
        <v>640.32000000000005</v>
      </c>
    </row>
    <row r="97" spans="1:12" x14ac:dyDescent="0.2">
      <c r="A97" t="s">
        <v>322</v>
      </c>
      <c r="B97" t="s">
        <v>323</v>
      </c>
      <c r="C97" t="s">
        <v>375</v>
      </c>
      <c r="D97" t="s">
        <v>15</v>
      </c>
      <c r="E97" s="1">
        <v>45357</v>
      </c>
      <c r="F97" t="s">
        <v>382</v>
      </c>
      <c r="G97">
        <f t="shared" si="1"/>
        <v>16.18</v>
      </c>
      <c r="H97" t="s">
        <v>383</v>
      </c>
      <c r="I97" t="s">
        <v>23</v>
      </c>
      <c r="J97" t="s">
        <v>19</v>
      </c>
      <c r="K97" s="2">
        <v>200</v>
      </c>
      <c r="L97" s="3">
        <v>3236</v>
      </c>
    </row>
    <row r="98" spans="1:12" x14ac:dyDescent="0.2">
      <c r="A98" t="s">
        <v>322</v>
      </c>
      <c r="B98" t="s">
        <v>323</v>
      </c>
      <c r="C98" t="s">
        <v>384</v>
      </c>
      <c r="D98" t="s">
        <v>15</v>
      </c>
      <c r="E98" s="1">
        <v>45357</v>
      </c>
      <c r="F98" t="s">
        <v>382</v>
      </c>
      <c r="G98">
        <f t="shared" si="1"/>
        <v>16.18</v>
      </c>
      <c r="H98" t="s">
        <v>383</v>
      </c>
      <c r="I98" t="s">
        <v>23</v>
      </c>
      <c r="J98" t="s">
        <v>19</v>
      </c>
      <c r="K98" s="2">
        <v>200</v>
      </c>
      <c r="L98" s="3">
        <v>3236</v>
      </c>
    </row>
    <row r="99" spans="1:12" x14ac:dyDescent="0.2">
      <c r="A99" t="s">
        <v>322</v>
      </c>
      <c r="B99" t="s">
        <v>323</v>
      </c>
      <c r="C99" t="s">
        <v>500</v>
      </c>
      <c r="D99" t="s">
        <v>15</v>
      </c>
      <c r="E99" s="1">
        <v>45546</v>
      </c>
      <c r="F99" t="s">
        <v>382</v>
      </c>
      <c r="G99">
        <f t="shared" si="1"/>
        <v>16.18</v>
      </c>
      <c r="H99" t="s">
        <v>383</v>
      </c>
      <c r="I99" t="s">
        <v>23</v>
      </c>
      <c r="J99" t="s">
        <v>19</v>
      </c>
      <c r="K99" s="2">
        <v>100</v>
      </c>
      <c r="L99" s="3">
        <v>1618</v>
      </c>
    </row>
    <row r="100" spans="1:12" x14ac:dyDescent="0.2">
      <c r="A100" t="s">
        <v>322</v>
      </c>
      <c r="B100" t="s">
        <v>323</v>
      </c>
      <c r="C100" t="s">
        <v>439</v>
      </c>
      <c r="D100" t="s">
        <v>15</v>
      </c>
      <c r="E100" s="1">
        <v>45439</v>
      </c>
      <c r="F100" t="s">
        <v>329</v>
      </c>
      <c r="G100">
        <f t="shared" si="1"/>
        <v>15</v>
      </c>
      <c r="H100" t="s">
        <v>330</v>
      </c>
      <c r="I100" t="s">
        <v>23</v>
      </c>
      <c r="J100" t="s">
        <v>19</v>
      </c>
      <c r="K100" s="2">
        <v>24</v>
      </c>
      <c r="L100" s="3">
        <v>360</v>
      </c>
    </row>
    <row r="101" spans="1:12" x14ac:dyDescent="0.2">
      <c r="A101" t="s">
        <v>322</v>
      </c>
      <c r="B101" t="s">
        <v>323</v>
      </c>
      <c r="C101" t="s">
        <v>488</v>
      </c>
      <c r="D101" t="s">
        <v>15</v>
      </c>
      <c r="E101" s="1">
        <v>45543</v>
      </c>
      <c r="F101" t="s">
        <v>329</v>
      </c>
      <c r="G101">
        <f t="shared" si="1"/>
        <v>15</v>
      </c>
      <c r="H101" t="s">
        <v>330</v>
      </c>
      <c r="I101" t="s">
        <v>23</v>
      </c>
      <c r="J101" t="s">
        <v>19</v>
      </c>
      <c r="K101" s="2">
        <v>36</v>
      </c>
      <c r="L101" s="3">
        <v>540</v>
      </c>
    </row>
    <row r="102" spans="1:12" x14ac:dyDescent="0.2">
      <c r="A102" t="s">
        <v>322</v>
      </c>
      <c r="B102" t="s">
        <v>323</v>
      </c>
      <c r="C102" t="s">
        <v>324</v>
      </c>
      <c r="D102" t="s">
        <v>15</v>
      </c>
      <c r="E102" s="1">
        <v>45298</v>
      </c>
      <c r="F102" t="s">
        <v>329</v>
      </c>
      <c r="G102">
        <f t="shared" si="1"/>
        <v>15</v>
      </c>
      <c r="H102" t="s">
        <v>330</v>
      </c>
      <c r="I102" t="s">
        <v>18</v>
      </c>
      <c r="J102" t="s">
        <v>19</v>
      </c>
      <c r="K102" s="2">
        <v>24</v>
      </c>
      <c r="L102" s="3">
        <v>360</v>
      </c>
    </row>
    <row r="103" spans="1:12" x14ac:dyDescent="0.2">
      <c r="A103" t="s">
        <v>322</v>
      </c>
      <c r="B103" t="s">
        <v>323</v>
      </c>
      <c r="C103" t="s">
        <v>357</v>
      </c>
      <c r="D103" t="s">
        <v>15</v>
      </c>
      <c r="E103" s="1">
        <v>45329</v>
      </c>
      <c r="F103" t="s">
        <v>329</v>
      </c>
      <c r="G103">
        <f t="shared" si="1"/>
        <v>15</v>
      </c>
      <c r="H103" t="s">
        <v>330</v>
      </c>
      <c r="I103" t="s">
        <v>18</v>
      </c>
      <c r="J103" t="s">
        <v>19</v>
      </c>
      <c r="K103" s="2">
        <v>20</v>
      </c>
      <c r="L103" s="3">
        <v>300</v>
      </c>
    </row>
    <row r="104" spans="1:12" x14ac:dyDescent="0.2">
      <c r="A104" t="s">
        <v>322</v>
      </c>
      <c r="B104" t="s">
        <v>323</v>
      </c>
      <c r="C104" t="s">
        <v>367</v>
      </c>
      <c r="D104" t="s">
        <v>15</v>
      </c>
      <c r="E104" s="1">
        <v>45341</v>
      </c>
      <c r="F104" t="s">
        <v>329</v>
      </c>
      <c r="G104">
        <f t="shared" si="1"/>
        <v>15</v>
      </c>
      <c r="H104" t="s">
        <v>330</v>
      </c>
      <c r="I104" t="s">
        <v>18</v>
      </c>
      <c r="J104" t="s">
        <v>19</v>
      </c>
      <c r="K104" s="2">
        <v>50</v>
      </c>
      <c r="L104" s="3">
        <v>750</v>
      </c>
    </row>
    <row r="105" spans="1:12" x14ac:dyDescent="0.2">
      <c r="A105" t="s">
        <v>322</v>
      </c>
      <c r="B105" t="s">
        <v>323</v>
      </c>
      <c r="C105" t="s">
        <v>473</v>
      </c>
      <c r="D105" t="s">
        <v>15</v>
      </c>
      <c r="E105" s="1">
        <v>45526</v>
      </c>
      <c r="F105" t="s">
        <v>329</v>
      </c>
      <c r="G105">
        <f t="shared" si="1"/>
        <v>15</v>
      </c>
      <c r="H105" t="s">
        <v>330</v>
      </c>
      <c r="I105" t="s">
        <v>18</v>
      </c>
      <c r="J105" t="s">
        <v>19</v>
      </c>
      <c r="K105" s="2">
        <v>12</v>
      </c>
      <c r="L105" s="3">
        <v>180</v>
      </c>
    </row>
    <row r="106" spans="1:12" x14ac:dyDescent="0.2">
      <c r="A106" t="s">
        <v>322</v>
      </c>
      <c r="B106" t="s">
        <v>323</v>
      </c>
      <c r="C106" t="s">
        <v>502</v>
      </c>
      <c r="D106" t="s">
        <v>15</v>
      </c>
      <c r="E106" s="1">
        <v>45550</v>
      </c>
      <c r="F106" t="s">
        <v>329</v>
      </c>
      <c r="G106">
        <f t="shared" si="1"/>
        <v>15</v>
      </c>
      <c r="H106" t="s">
        <v>330</v>
      </c>
      <c r="I106" t="s">
        <v>18</v>
      </c>
      <c r="J106" t="s">
        <v>19</v>
      </c>
      <c r="K106" s="2">
        <v>30</v>
      </c>
      <c r="L106" s="3">
        <v>450</v>
      </c>
    </row>
    <row r="107" spans="1:12" x14ac:dyDescent="0.2">
      <c r="A107" t="s">
        <v>322</v>
      </c>
      <c r="B107" t="s">
        <v>323</v>
      </c>
      <c r="C107" t="s">
        <v>421</v>
      </c>
      <c r="D107" t="s">
        <v>15</v>
      </c>
      <c r="E107" s="1">
        <v>45400</v>
      </c>
      <c r="F107" t="s">
        <v>355</v>
      </c>
      <c r="G107">
        <f t="shared" si="1"/>
        <v>8.23</v>
      </c>
      <c r="H107" t="s">
        <v>356</v>
      </c>
      <c r="I107" t="s">
        <v>43</v>
      </c>
      <c r="J107" t="s">
        <v>19</v>
      </c>
      <c r="K107" s="2">
        <v>8</v>
      </c>
      <c r="L107" s="3">
        <v>65.84</v>
      </c>
    </row>
    <row r="108" spans="1:12" x14ac:dyDescent="0.2">
      <c r="A108" t="s">
        <v>322</v>
      </c>
      <c r="B108" t="s">
        <v>323</v>
      </c>
      <c r="C108" t="s">
        <v>529</v>
      </c>
      <c r="D108" t="s">
        <v>262</v>
      </c>
      <c r="E108" s="1">
        <v>45616</v>
      </c>
      <c r="F108" t="s">
        <v>355</v>
      </c>
      <c r="G108">
        <f t="shared" si="1"/>
        <v>8.23</v>
      </c>
      <c r="H108" t="s">
        <v>356</v>
      </c>
      <c r="I108" t="s">
        <v>271</v>
      </c>
      <c r="J108" t="s">
        <v>19</v>
      </c>
      <c r="K108" s="2">
        <v>2</v>
      </c>
      <c r="L108" s="3">
        <v>16.46</v>
      </c>
    </row>
    <row r="109" spans="1:12" x14ac:dyDescent="0.2">
      <c r="A109" t="s">
        <v>322</v>
      </c>
      <c r="B109" t="s">
        <v>323</v>
      </c>
      <c r="C109" t="s">
        <v>354</v>
      </c>
      <c r="D109" t="s">
        <v>15</v>
      </c>
      <c r="E109" s="1">
        <v>45329</v>
      </c>
      <c r="F109" t="s">
        <v>355</v>
      </c>
      <c r="G109">
        <f t="shared" si="1"/>
        <v>8.23</v>
      </c>
      <c r="H109" t="s">
        <v>356</v>
      </c>
      <c r="I109" t="s">
        <v>38</v>
      </c>
      <c r="J109" t="s">
        <v>19</v>
      </c>
      <c r="K109" s="2">
        <v>52</v>
      </c>
      <c r="L109" s="3">
        <v>427.96</v>
      </c>
    </row>
    <row r="110" spans="1:12" x14ac:dyDescent="0.2">
      <c r="A110" t="s">
        <v>322</v>
      </c>
      <c r="B110" t="s">
        <v>323</v>
      </c>
      <c r="C110" t="s">
        <v>424</v>
      </c>
      <c r="D110" t="s">
        <v>15</v>
      </c>
      <c r="E110" s="1">
        <v>45414</v>
      </c>
      <c r="F110" t="s">
        <v>355</v>
      </c>
      <c r="G110">
        <f t="shared" si="1"/>
        <v>8.23</v>
      </c>
      <c r="H110" t="s">
        <v>356</v>
      </c>
      <c r="I110" t="s">
        <v>23</v>
      </c>
      <c r="J110" t="s">
        <v>19</v>
      </c>
      <c r="K110" s="2">
        <v>40</v>
      </c>
      <c r="L110" s="3">
        <v>329.2</v>
      </c>
    </row>
    <row r="111" spans="1:12" x14ac:dyDescent="0.2">
      <c r="A111" t="s">
        <v>322</v>
      </c>
      <c r="B111" t="s">
        <v>323</v>
      </c>
      <c r="C111" t="s">
        <v>456</v>
      </c>
      <c r="D111" t="s">
        <v>15</v>
      </c>
      <c r="E111" s="1">
        <v>45481</v>
      </c>
      <c r="F111" t="s">
        <v>355</v>
      </c>
      <c r="G111">
        <f t="shared" si="1"/>
        <v>8.23</v>
      </c>
      <c r="H111" t="s">
        <v>356</v>
      </c>
      <c r="I111" t="s">
        <v>23</v>
      </c>
      <c r="J111" t="s">
        <v>19</v>
      </c>
      <c r="K111" s="2">
        <v>40</v>
      </c>
      <c r="L111" s="3">
        <v>329.2</v>
      </c>
    </row>
    <row r="112" spans="1:12" x14ac:dyDescent="0.2">
      <c r="A112" t="s">
        <v>322</v>
      </c>
      <c r="B112" t="s">
        <v>323</v>
      </c>
      <c r="C112" t="s">
        <v>478</v>
      </c>
      <c r="D112" t="s">
        <v>262</v>
      </c>
      <c r="E112" s="1">
        <v>45536</v>
      </c>
      <c r="F112" t="s">
        <v>355</v>
      </c>
      <c r="G112">
        <f t="shared" si="1"/>
        <v>7.92</v>
      </c>
      <c r="H112" t="s">
        <v>356</v>
      </c>
      <c r="I112" t="s">
        <v>199</v>
      </c>
      <c r="J112" t="s">
        <v>19</v>
      </c>
      <c r="K112" s="2">
        <v>100</v>
      </c>
      <c r="L112" s="3">
        <v>792</v>
      </c>
    </row>
    <row r="113" spans="1:12" x14ac:dyDescent="0.2">
      <c r="A113" t="s">
        <v>322</v>
      </c>
      <c r="B113" t="s">
        <v>323</v>
      </c>
      <c r="C113" t="s">
        <v>418</v>
      </c>
      <c r="D113" t="s">
        <v>15</v>
      </c>
      <c r="E113" s="1">
        <v>45400</v>
      </c>
      <c r="F113" t="s">
        <v>355</v>
      </c>
      <c r="G113">
        <f t="shared" si="1"/>
        <v>8.23</v>
      </c>
      <c r="H113" t="s">
        <v>356</v>
      </c>
      <c r="I113" t="s">
        <v>106</v>
      </c>
      <c r="J113" t="s">
        <v>19</v>
      </c>
      <c r="K113" s="2">
        <v>112</v>
      </c>
      <c r="L113" s="3">
        <v>921.76</v>
      </c>
    </row>
    <row r="114" spans="1:12" x14ac:dyDescent="0.2">
      <c r="A114" t="s">
        <v>322</v>
      </c>
      <c r="B114" t="s">
        <v>323</v>
      </c>
      <c r="C114" t="s">
        <v>362</v>
      </c>
      <c r="D114" t="s">
        <v>15</v>
      </c>
      <c r="E114" s="1">
        <v>45341</v>
      </c>
      <c r="F114" t="s">
        <v>365</v>
      </c>
      <c r="G114">
        <f t="shared" si="1"/>
        <v>33.33</v>
      </c>
      <c r="H114" t="s">
        <v>366</v>
      </c>
      <c r="I114" t="s">
        <v>47</v>
      </c>
      <c r="J114" t="s">
        <v>19</v>
      </c>
      <c r="K114" s="2">
        <v>124</v>
      </c>
      <c r="L114" s="3">
        <v>4132.92</v>
      </c>
    </row>
    <row r="115" spans="1:12" x14ac:dyDescent="0.2">
      <c r="A115" t="s">
        <v>322</v>
      </c>
      <c r="B115" t="s">
        <v>323</v>
      </c>
      <c r="C115" t="s">
        <v>453</v>
      </c>
      <c r="D115" t="s">
        <v>15</v>
      </c>
      <c r="E115" s="1">
        <v>45470</v>
      </c>
      <c r="F115" t="s">
        <v>365</v>
      </c>
      <c r="G115">
        <f t="shared" si="1"/>
        <v>33.33</v>
      </c>
      <c r="H115" t="s">
        <v>366</v>
      </c>
      <c r="I115" t="s">
        <v>23</v>
      </c>
      <c r="J115" t="s">
        <v>19</v>
      </c>
      <c r="K115" s="2">
        <v>200</v>
      </c>
      <c r="L115" s="3">
        <v>6666</v>
      </c>
    </row>
    <row r="116" spans="1:12" x14ac:dyDescent="0.2">
      <c r="A116" t="s">
        <v>322</v>
      </c>
      <c r="B116" t="s">
        <v>323</v>
      </c>
      <c r="C116" t="s">
        <v>368</v>
      </c>
      <c r="D116" t="s">
        <v>15</v>
      </c>
      <c r="E116" s="1">
        <v>45351</v>
      </c>
      <c r="F116" t="s">
        <v>365</v>
      </c>
      <c r="G116">
        <f t="shared" si="1"/>
        <v>33.330000000000005</v>
      </c>
      <c r="H116" t="s">
        <v>366</v>
      </c>
      <c r="I116" t="s">
        <v>18</v>
      </c>
      <c r="J116" t="s">
        <v>19</v>
      </c>
      <c r="K116" s="2">
        <v>66</v>
      </c>
      <c r="L116" s="3">
        <v>2199.7800000000002</v>
      </c>
    </row>
    <row r="117" spans="1:12" x14ac:dyDescent="0.2">
      <c r="A117" t="s">
        <v>322</v>
      </c>
      <c r="B117" t="s">
        <v>323</v>
      </c>
      <c r="C117" t="s">
        <v>497</v>
      </c>
      <c r="D117" t="s">
        <v>15</v>
      </c>
      <c r="E117" s="1">
        <v>45544</v>
      </c>
      <c r="F117" t="s">
        <v>365</v>
      </c>
      <c r="G117">
        <f t="shared" si="1"/>
        <v>33.33</v>
      </c>
      <c r="H117" t="s">
        <v>366</v>
      </c>
      <c r="I117" t="s">
        <v>18</v>
      </c>
      <c r="J117" t="s">
        <v>19</v>
      </c>
      <c r="K117" s="2">
        <v>30</v>
      </c>
      <c r="L117" s="3">
        <v>999.9</v>
      </c>
    </row>
    <row r="118" spans="1:12" x14ac:dyDescent="0.2">
      <c r="A118" t="s">
        <v>322</v>
      </c>
      <c r="B118" t="s">
        <v>323</v>
      </c>
      <c r="C118" t="s">
        <v>507</v>
      </c>
      <c r="D118" t="s">
        <v>15</v>
      </c>
      <c r="E118" s="1">
        <v>45571</v>
      </c>
      <c r="F118" t="s">
        <v>365</v>
      </c>
      <c r="G118">
        <f t="shared" si="1"/>
        <v>33.33</v>
      </c>
      <c r="H118" t="s">
        <v>366</v>
      </c>
      <c r="I118" t="s">
        <v>18</v>
      </c>
      <c r="J118" t="s">
        <v>19</v>
      </c>
      <c r="K118" s="2">
        <v>100</v>
      </c>
      <c r="L118" s="3">
        <v>3333</v>
      </c>
    </row>
    <row r="119" spans="1:12" x14ac:dyDescent="0.2">
      <c r="A119" t="s">
        <v>322</v>
      </c>
      <c r="B119" t="s">
        <v>323</v>
      </c>
      <c r="C119" t="s">
        <v>529</v>
      </c>
      <c r="D119" t="s">
        <v>262</v>
      </c>
      <c r="E119" s="1">
        <v>45616</v>
      </c>
      <c r="F119" t="s">
        <v>442</v>
      </c>
      <c r="G119">
        <f t="shared" si="1"/>
        <v>5.3</v>
      </c>
      <c r="H119" t="s">
        <v>443</v>
      </c>
      <c r="I119" t="s">
        <v>271</v>
      </c>
      <c r="J119" t="s">
        <v>19</v>
      </c>
      <c r="K119" s="2">
        <v>16</v>
      </c>
      <c r="L119" s="3">
        <v>84.8</v>
      </c>
    </row>
    <row r="120" spans="1:12" x14ac:dyDescent="0.2">
      <c r="A120" t="s">
        <v>322</v>
      </c>
      <c r="B120" t="s">
        <v>323</v>
      </c>
      <c r="C120" t="s">
        <v>441</v>
      </c>
      <c r="D120" t="s">
        <v>15</v>
      </c>
      <c r="E120" s="1">
        <v>45440</v>
      </c>
      <c r="F120" t="s">
        <v>442</v>
      </c>
      <c r="G120">
        <f t="shared" si="1"/>
        <v>5.3</v>
      </c>
      <c r="H120" t="s">
        <v>443</v>
      </c>
      <c r="I120" t="s">
        <v>121</v>
      </c>
      <c r="J120" t="s">
        <v>19</v>
      </c>
      <c r="K120" s="2">
        <v>80</v>
      </c>
      <c r="L120" s="3">
        <v>424</v>
      </c>
    </row>
    <row r="121" spans="1:12" x14ac:dyDescent="0.2">
      <c r="A121" t="s">
        <v>322</v>
      </c>
      <c r="B121" t="s">
        <v>323</v>
      </c>
      <c r="C121" t="s">
        <v>362</v>
      </c>
      <c r="D121" t="s">
        <v>15</v>
      </c>
      <c r="E121" s="1">
        <v>45341</v>
      </c>
      <c r="F121" t="s">
        <v>331</v>
      </c>
      <c r="G121">
        <f t="shared" si="1"/>
        <v>12.3</v>
      </c>
      <c r="H121" t="s">
        <v>332</v>
      </c>
      <c r="I121" t="s">
        <v>47</v>
      </c>
      <c r="J121" t="s">
        <v>19</v>
      </c>
      <c r="K121" s="2">
        <v>32</v>
      </c>
      <c r="L121" s="3">
        <v>393.6</v>
      </c>
    </row>
    <row r="122" spans="1:12" x14ac:dyDescent="0.2">
      <c r="A122" t="s">
        <v>322</v>
      </c>
      <c r="B122" t="s">
        <v>323</v>
      </c>
      <c r="C122" t="s">
        <v>440</v>
      </c>
      <c r="D122" t="s">
        <v>15</v>
      </c>
      <c r="E122" s="1">
        <v>45440</v>
      </c>
      <c r="F122" t="s">
        <v>331</v>
      </c>
      <c r="G122">
        <f t="shared" si="1"/>
        <v>12.3</v>
      </c>
      <c r="H122" t="s">
        <v>332</v>
      </c>
      <c r="I122" t="s">
        <v>121</v>
      </c>
      <c r="J122" t="s">
        <v>19</v>
      </c>
      <c r="K122" s="2">
        <v>42</v>
      </c>
      <c r="L122" s="3">
        <v>516.6</v>
      </c>
    </row>
    <row r="123" spans="1:12" x14ac:dyDescent="0.2">
      <c r="A123" t="s">
        <v>322</v>
      </c>
      <c r="B123" t="s">
        <v>323</v>
      </c>
      <c r="C123" t="s">
        <v>438</v>
      </c>
      <c r="D123" t="s">
        <v>15</v>
      </c>
      <c r="E123" s="1">
        <v>45439</v>
      </c>
      <c r="F123" t="s">
        <v>331</v>
      </c>
      <c r="G123">
        <f t="shared" si="1"/>
        <v>12.3</v>
      </c>
      <c r="H123" t="s">
        <v>332</v>
      </c>
      <c r="I123" t="s">
        <v>23</v>
      </c>
      <c r="J123" t="s">
        <v>19</v>
      </c>
      <c r="K123" s="2">
        <v>100</v>
      </c>
      <c r="L123" s="3">
        <v>1230</v>
      </c>
    </row>
    <row r="124" spans="1:12" x14ac:dyDescent="0.2">
      <c r="A124" t="s">
        <v>322</v>
      </c>
      <c r="B124" t="s">
        <v>323</v>
      </c>
      <c r="C124" t="s">
        <v>453</v>
      </c>
      <c r="D124" t="s">
        <v>15</v>
      </c>
      <c r="E124" s="1">
        <v>45470</v>
      </c>
      <c r="F124" t="s">
        <v>331</v>
      </c>
      <c r="G124">
        <f t="shared" si="1"/>
        <v>12.3</v>
      </c>
      <c r="H124" t="s">
        <v>332</v>
      </c>
      <c r="I124" t="s">
        <v>23</v>
      </c>
      <c r="J124" t="s">
        <v>19</v>
      </c>
      <c r="K124" s="2">
        <v>80</v>
      </c>
      <c r="L124" s="3">
        <v>984</v>
      </c>
    </row>
    <row r="125" spans="1:12" x14ac:dyDescent="0.2">
      <c r="A125" t="s">
        <v>322</v>
      </c>
      <c r="B125" t="s">
        <v>323</v>
      </c>
      <c r="C125" t="s">
        <v>324</v>
      </c>
      <c r="D125" t="s">
        <v>15</v>
      </c>
      <c r="E125" s="1">
        <v>45298</v>
      </c>
      <c r="F125" t="s">
        <v>331</v>
      </c>
      <c r="G125">
        <f t="shared" si="1"/>
        <v>12.3</v>
      </c>
      <c r="H125" t="s">
        <v>332</v>
      </c>
      <c r="I125" t="s">
        <v>18</v>
      </c>
      <c r="J125" t="s">
        <v>19</v>
      </c>
      <c r="K125" s="2">
        <v>40</v>
      </c>
      <c r="L125" s="3">
        <v>492</v>
      </c>
    </row>
    <row r="126" spans="1:12" x14ac:dyDescent="0.2">
      <c r="A126" t="s">
        <v>322</v>
      </c>
      <c r="B126" t="s">
        <v>323</v>
      </c>
      <c r="C126" t="s">
        <v>493</v>
      </c>
      <c r="D126" t="s">
        <v>15</v>
      </c>
      <c r="E126" s="1">
        <v>45544</v>
      </c>
      <c r="F126" t="s">
        <v>346</v>
      </c>
      <c r="G126">
        <f t="shared" si="1"/>
        <v>4.62</v>
      </c>
      <c r="H126" t="s">
        <v>347</v>
      </c>
      <c r="I126" t="s">
        <v>311</v>
      </c>
      <c r="J126" t="s">
        <v>19</v>
      </c>
      <c r="K126" s="2">
        <v>20</v>
      </c>
      <c r="L126" s="3">
        <v>92.4</v>
      </c>
    </row>
    <row r="127" spans="1:12" x14ac:dyDescent="0.2">
      <c r="A127" t="s">
        <v>322</v>
      </c>
      <c r="B127" t="s">
        <v>323</v>
      </c>
      <c r="C127" t="s">
        <v>359</v>
      </c>
      <c r="D127" t="s">
        <v>15</v>
      </c>
      <c r="E127" s="1">
        <v>45329</v>
      </c>
      <c r="F127" t="s">
        <v>346</v>
      </c>
      <c r="G127">
        <f t="shared" si="1"/>
        <v>4.2</v>
      </c>
      <c r="H127" t="s">
        <v>347</v>
      </c>
      <c r="I127" t="s">
        <v>43</v>
      </c>
      <c r="J127" t="s">
        <v>19</v>
      </c>
      <c r="K127" s="2">
        <v>24</v>
      </c>
      <c r="L127" s="3">
        <v>100.8</v>
      </c>
    </row>
    <row r="128" spans="1:12" x14ac:dyDescent="0.2">
      <c r="A128" t="s">
        <v>322</v>
      </c>
      <c r="B128" t="s">
        <v>323</v>
      </c>
      <c r="C128" t="s">
        <v>413</v>
      </c>
      <c r="D128" t="s">
        <v>15</v>
      </c>
      <c r="E128" s="1">
        <v>45384</v>
      </c>
      <c r="F128" t="s">
        <v>346</v>
      </c>
      <c r="G128">
        <f t="shared" si="1"/>
        <v>4.62</v>
      </c>
      <c r="H128" t="s">
        <v>347</v>
      </c>
      <c r="I128" t="s">
        <v>91</v>
      </c>
      <c r="J128" t="s">
        <v>19</v>
      </c>
      <c r="K128" s="2">
        <v>350</v>
      </c>
      <c r="L128" s="3">
        <v>1617</v>
      </c>
    </row>
    <row r="129" spans="1:12" x14ac:dyDescent="0.2">
      <c r="A129" t="s">
        <v>322</v>
      </c>
      <c r="B129" t="s">
        <v>323</v>
      </c>
      <c r="C129" t="s">
        <v>417</v>
      </c>
      <c r="D129" t="s">
        <v>15</v>
      </c>
      <c r="E129" s="1">
        <v>45385</v>
      </c>
      <c r="F129" t="s">
        <v>346</v>
      </c>
      <c r="G129">
        <f t="shared" si="1"/>
        <v>4.2</v>
      </c>
      <c r="H129" t="s">
        <v>347</v>
      </c>
      <c r="I129" t="s">
        <v>97</v>
      </c>
      <c r="J129" t="s">
        <v>19</v>
      </c>
      <c r="K129" s="2">
        <v>220</v>
      </c>
      <c r="L129" s="3">
        <v>924</v>
      </c>
    </row>
    <row r="130" spans="1:12" x14ac:dyDescent="0.2">
      <c r="A130" t="s">
        <v>322</v>
      </c>
      <c r="B130" t="s">
        <v>323</v>
      </c>
      <c r="C130" t="s">
        <v>422</v>
      </c>
      <c r="D130" t="s">
        <v>15</v>
      </c>
      <c r="E130" s="1">
        <v>45400</v>
      </c>
      <c r="F130" t="s">
        <v>346</v>
      </c>
      <c r="G130">
        <f t="shared" ref="G130:G193" si="2">L130/K130</f>
        <v>4.2</v>
      </c>
      <c r="H130" t="s">
        <v>347</v>
      </c>
      <c r="I130" t="s">
        <v>108</v>
      </c>
      <c r="J130" t="s">
        <v>19</v>
      </c>
      <c r="K130" s="2">
        <v>90</v>
      </c>
      <c r="L130" s="3">
        <v>378</v>
      </c>
    </row>
    <row r="131" spans="1:12" x14ac:dyDescent="0.2">
      <c r="A131" t="s">
        <v>322</v>
      </c>
      <c r="B131" t="s">
        <v>323</v>
      </c>
      <c r="C131" t="s">
        <v>459</v>
      </c>
      <c r="D131" t="s">
        <v>15</v>
      </c>
      <c r="E131" s="1">
        <v>45509</v>
      </c>
      <c r="F131" t="s">
        <v>346</v>
      </c>
      <c r="G131">
        <f t="shared" si="2"/>
        <v>4.62</v>
      </c>
      <c r="H131" t="s">
        <v>347</v>
      </c>
      <c r="I131" t="s">
        <v>161</v>
      </c>
      <c r="J131" t="s">
        <v>19</v>
      </c>
      <c r="K131" s="2">
        <v>24</v>
      </c>
      <c r="L131" s="3">
        <v>110.88</v>
      </c>
    </row>
    <row r="132" spans="1:12" x14ac:dyDescent="0.2">
      <c r="A132" t="s">
        <v>322</v>
      </c>
      <c r="B132" t="s">
        <v>323</v>
      </c>
      <c r="C132" t="s">
        <v>529</v>
      </c>
      <c r="D132" t="s">
        <v>262</v>
      </c>
      <c r="E132" s="1">
        <v>45616</v>
      </c>
      <c r="F132" t="s">
        <v>346</v>
      </c>
      <c r="G132">
        <f t="shared" si="2"/>
        <v>4.62</v>
      </c>
      <c r="H132" t="s">
        <v>347</v>
      </c>
      <c r="I132" t="s">
        <v>271</v>
      </c>
      <c r="J132" t="s">
        <v>19</v>
      </c>
      <c r="K132" s="2">
        <v>15</v>
      </c>
      <c r="L132" s="3">
        <v>69.3</v>
      </c>
    </row>
    <row r="133" spans="1:12" x14ac:dyDescent="0.2">
      <c r="A133" t="s">
        <v>322</v>
      </c>
      <c r="B133" t="s">
        <v>323</v>
      </c>
      <c r="C133" t="s">
        <v>345</v>
      </c>
      <c r="D133" t="s">
        <v>15</v>
      </c>
      <c r="E133" s="1">
        <v>45327</v>
      </c>
      <c r="F133" t="s">
        <v>346</v>
      </c>
      <c r="G133">
        <f t="shared" si="2"/>
        <v>4.62</v>
      </c>
      <c r="H133" t="s">
        <v>347</v>
      </c>
      <c r="I133" t="s">
        <v>23</v>
      </c>
      <c r="J133" t="s">
        <v>19</v>
      </c>
      <c r="K133" s="2">
        <v>150</v>
      </c>
      <c r="L133" s="3">
        <v>693</v>
      </c>
    </row>
    <row r="134" spans="1:12" x14ac:dyDescent="0.2">
      <c r="A134" t="s">
        <v>322</v>
      </c>
      <c r="B134" t="s">
        <v>323</v>
      </c>
      <c r="C134" t="s">
        <v>358</v>
      </c>
      <c r="D134" t="s">
        <v>15</v>
      </c>
      <c r="E134" s="1">
        <v>45329</v>
      </c>
      <c r="F134" t="s">
        <v>346</v>
      </c>
      <c r="G134">
        <f t="shared" si="2"/>
        <v>4.2</v>
      </c>
      <c r="H134" t="s">
        <v>347</v>
      </c>
      <c r="I134" t="s">
        <v>23</v>
      </c>
      <c r="J134" t="s">
        <v>19</v>
      </c>
      <c r="K134" s="2">
        <v>10</v>
      </c>
      <c r="L134" s="3">
        <v>42</v>
      </c>
    </row>
    <row r="135" spans="1:12" x14ac:dyDescent="0.2">
      <c r="A135" t="s">
        <v>322</v>
      </c>
      <c r="B135" t="s">
        <v>323</v>
      </c>
      <c r="C135" t="s">
        <v>424</v>
      </c>
      <c r="D135" t="s">
        <v>15</v>
      </c>
      <c r="E135" s="1">
        <v>45414</v>
      </c>
      <c r="F135" t="s">
        <v>346</v>
      </c>
      <c r="G135">
        <f t="shared" si="2"/>
        <v>4.62</v>
      </c>
      <c r="H135" t="s">
        <v>347</v>
      </c>
      <c r="I135" t="s">
        <v>23</v>
      </c>
      <c r="J135" t="s">
        <v>19</v>
      </c>
      <c r="K135" s="2">
        <v>40</v>
      </c>
      <c r="L135" s="3">
        <v>184.8</v>
      </c>
    </row>
    <row r="136" spans="1:12" x14ac:dyDescent="0.2">
      <c r="A136" t="s">
        <v>322</v>
      </c>
      <c r="B136" t="s">
        <v>323</v>
      </c>
      <c r="C136" t="s">
        <v>456</v>
      </c>
      <c r="D136" t="s">
        <v>15</v>
      </c>
      <c r="E136" s="1">
        <v>45481</v>
      </c>
      <c r="F136" t="s">
        <v>346</v>
      </c>
      <c r="G136">
        <f t="shared" si="2"/>
        <v>4.62</v>
      </c>
      <c r="H136" t="s">
        <v>347</v>
      </c>
      <c r="I136" t="s">
        <v>23</v>
      </c>
      <c r="J136" t="s">
        <v>19</v>
      </c>
      <c r="K136" s="2">
        <v>40</v>
      </c>
      <c r="L136" s="3">
        <v>184.8</v>
      </c>
    </row>
    <row r="137" spans="1:12" x14ac:dyDescent="0.2">
      <c r="A137" t="s">
        <v>322</v>
      </c>
      <c r="B137" t="s">
        <v>323</v>
      </c>
      <c r="C137" t="s">
        <v>500</v>
      </c>
      <c r="D137" t="s">
        <v>15</v>
      </c>
      <c r="E137" s="1">
        <v>45546</v>
      </c>
      <c r="F137" t="s">
        <v>346</v>
      </c>
      <c r="G137">
        <f t="shared" si="2"/>
        <v>4.62</v>
      </c>
      <c r="H137" t="s">
        <v>347</v>
      </c>
      <c r="I137" t="s">
        <v>23</v>
      </c>
      <c r="J137" t="s">
        <v>19</v>
      </c>
      <c r="K137" s="2">
        <v>150</v>
      </c>
      <c r="L137" s="3">
        <v>693</v>
      </c>
    </row>
    <row r="138" spans="1:12" x14ac:dyDescent="0.2">
      <c r="A138" t="s">
        <v>322</v>
      </c>
      <c r="B138" t="s">
        <v>323</v>
      </c>
      <c r="C138" t="s">
        <v>418</v>
      </c>
      <c r="D138" t="s">
        <v>15</v>
      </c>
      <c r="E138" s="1">
        <v>45400</v>
      </c>
      <c r="F138" t="s">
        <v>346</v>
      </c>
      <c r="G138">
        <f t="shared" si="2"/>
        <v>4.2</v>
      </c>
      <c r="H138" t="s">
        <v>347</v>
      </c>
      <c r="I138" t="s">
        <v>106</v>
      </c>
      <c r="J138" t="s">
        <v>19</v>
      </c>
      <c r="K138" s="2">
        <v>8</v>
      </c>
      <c r="L138" s="3">
        <v>33.6</v>
      </c>
    </row>
    <row r="139" spans="1:12" x14ac:dyDescent="0.2">
      <c r="A139" t="s">
        <v>322</v>
      </c>
      <c r="B139" t="s">
        <v>323</v>
      </c>
      <c r="C139" t="s">
        <v>397</v>
      </c>
      <c r="D139" t="s">
        <v>15</v>
      </c>
      <c r="E139" s="1">
        <v>45379</v>
      </c>
      <c r="F139" t="s">
        <v>346</v>
      </c>
      <c r="G139">
        <f t="shared" si="2"/>
        <v>4.2</v>
      </c>
      <c r="H139" t="s">
        <v>347</v>
      </c>
      <c r="I139" t="s">
        <v>398</v>
      </c>
      <c r="J139" t="s">
        <v>19</v>
      </c>
      <c r="K139" s="2">
        <v>40</v>
      </c>
      <c r="L139" s="3">
        <v>168</v>
      </c>
    </row>
    <row r="140" spans="1:12" x14ac:dyDescent="0.2">
      <c r="A140" t="s">
        <v>322</v>
      </c>
      <c r="B140" t="s">
        <v>323</v>
      </c>
      <c r="C140" t="s">
        <v>436</v>
      </c>
      <c r="D140" t="s">
        <v>15</v>
      </c>
      <c r="E140" s="1">
        <v>45433</v>
      </c>
      <c r="F140" t="s">
        <v>346</v>
      </c>
      <c r="G140">
        <f t="shared" si="2"/>
        <v>4.62</v>
      </c>
      <c r="H140" t="s">
        <v>347</v>
      </c>
      <c r="I140" t="s">
        <v>398</v>
      </c>
      <c r="J140" t="s">
        <v>19</v>
      </c>
      <c r="K140" s="2">
        <v>16</v>
      </c>
      <c r="L140" s="3">
        <v>73.92</v>
      </c>
    </row>
    <row r="141" spans="1:12" x14ac:dyDescent="0.2">
      <c r="A141" t="s">
        <v>322</v>
      </c>
      <c r="B141" t="s">
        <v>323</v>
      </c>
      <c r="C141" t="s">
        <v>359</v>
      </c>
      <c r="D141" t="s">
        <v>15</v>
      </c>
      <c r="E141" s="1">
        <v>45329</v>
      </c>
      <c r="F141" t="s">
        <v>360</v>
      </c>
      <c r="G141">
        <f t="shared" si="2"/>
        <v>7.5</v>
      </c>
      <c r="H141" t="s">
        <v>361</v>
      </c>
      <c r="I141" t="s">
        <v>43</v>
      </c>
      <c r="J141" t="s">
        <v>19</v>
      </c>
      <c r="K141" s="2">
        <v>24</v>
      </c>
      <c r="L141" s="3">
        <v>180</v>
      </c>
    </row>
    <row r="142" spans="1:12" x14ac:dyDescent="0.2">
      <c r="A142" t="s">
        <v>322</v>
      </c>
      <c r="B142" t="s">
        <v>323</v>
      </c>
      <c r="C142" t="s">
        <v>528</v>
      </c>
      <c r="D142" t="s">
        <v>262</v>
      </c>
      <c r="E142" s="1">
        <v>45616</v>
      </c>
      <c r="F142" t="s">
        <v>360</v>
      </c>
      <c r="G142">
        <f t="shared" si="2"/>
        <v>7.5</v>
      </c>
      <c r="H142" t="s">
        <v>361</v>
      </c>
      <c r="I142" t="s">
        <v>43</v>
      </c>
      <c r="J142" t="s">
        <v>19</v>
      </c>
      <c r="K142" s="2">
        <v>32</v>
      </c>
      <c r="L142" s="3">
        <v>240</v>
      </c>
    </row>
    <row r="143" spans="1:12" x14ac:dyDescent="0.2">
      <c r="A143" t="s">
        <v>322</v>
      </c>
      <c r="B143" t="s">
        <v>323</v>
      </c>
      <c r="C143" t="s">
        <v>501</v>
      </c>
      <c r="D143" t="s">
        <v>15</v>
      </c>
      <c r="E143" s="1">
        <v>45547</v>
      </c>
      <c r="F143" t="s">
        <v>360</v>
      </c>
      <c r="G143">
        <f t="shared" si="2"/>
        <v>7.5</v>
      </c>
      <c r="H143" t="s">
        <v>361</v>
      </c>
      <c r="I143" t="s">
        <v>23</v>
      </c>
      <c r="J143" t="s">
        <v>19</v>
      </c>
      <c r="K143" s="2">
        <v>64</v>
      </c>
      <c r="L143" s="3">
        <v>480</v>
      </c>
    </row>
    <row r="144" spans="1:12" x14ac:dyDescent="0.2">
      <c r="A144" t="s">
        <v>322</v>
      </c>
      <c r="B144" t="s">
        <v>323</v>
      </c>
      <c r="C144" t="s">
        <v>393</v>
      </c>
      <c r="D144" t="s">
        <v>15</v>
      </c>
      <c r="E144" s="1">
        <v>45369</v>
      </c>
      <c r="F144" t="s">
        <v>343</v>
      </c>
      <c r="G144">
        <f t="shared" si="2"/>
        <v>8.23</v>
      </c>
      <c r="H144" t="s">
        <v>344</v>
      </c>
      <c r="I144" t="s">
        <v>291</v>
      </c>
      <c r="J144" t="s">
        <v>19</v>
      </c>
      <c r="K144" s="2">
        <v>300</v>
      </c>
      <c r="L144" s="3">
        <v>2469</v>
      </c>
    </row>
    <row r="145" spans="1:12" x14ac:dyDescent="0.2">
      <c r="A145" t="s">
        <v>322</v>
      </c>
      <c r="B145" t="s">
        <v>323</v>
      </c>
      <c r="C145" t="s">
        <v>493</v>
      </c>
      <c r="D145" t="s">
        <v>15</v>
      </c>
      <c r="E145" s="1">
        <v>45544</v>
      </c>
      <c r="F145" t="s">
        <v>343</v>
      </c>
      <c r="G145">
        <f t="shared" si="2"/>
        <v>8.23</v>
      </c>
      <c r="H145" t="s">
        <v>344</v>
      </c>
      <c r="I145" t="s">
        <v>311</v>
      </c>
      <c r="J145" t="s">
        <v>19</v>
      </c>
      <c r="K145" s="2">
        <v>60</v>
      </c>
      <c r="L145" s="3">
        <v>493.8</v>
      </c>
    </row>
    <row r="146" spans="1:12" x14ac:dyDescent="0.2">
      <c r="A146" t="s">
        <v>322</v>
      </c>
      <c r="B146" t="s">
        <v>323</v>
      </c>
      <c r="C146" t="s">
        <v>348</v>
      </c>
      <c r="D146" t="s">
        <v>15</v>
      </c>
      <c r="E146" s="1">
        <v>45327</v>
      </c>
      <c r="F146" t="s">
        <v>343</v>
      </c>
      <c r="G146">
        <f t="shared" si="2"/>
        <v>8.23</v>
      </c>
      <c r="H146" t="s">
        <v>344</v>
      </c>
      <c r="I146" t="s">
        <v>74</v>
      </c>
      <c r="J146" t="s">
        <v>19</v>
      </c>
      <c r="K146" s="2">
        <v>50</v>
      </c>
      <c r="L146" s="3">
        <v>411.5</v>
      </c>
    </row>
    <row r="147" spans="1:12" x14ac:dyDescent="0.2">
      <c r="A147" t="s">
        <v>322</v>
      </c>
      <c r="B147" t="s">
        <v>323</v>
      </c>
      <c r="C147" t="s">
        <v>394</v>
      </c>
      <c r="D147" t="s">
        <v>15</v>
      </c>
      <c r="E147" s="1">
        <v>45378</v>
      </c>
      <c r="F147" t="s">
        <v>343</v>
      </c>
      <c r="G147">
        <f t="shared" si="2"/>
        <v>8.23</v>
      </c>
      <c r="H147" t="s">
        <v>344</v>
      </c>
      <c r="I147" t="s">
        <v>101</v>
      </c>
      <c r="J147" t="s">
        <v>19</v>
      </c>
      <c r="K147" s="2">
        <v>100</v>
      </c>
      <c r="L147" s="3">
        <v>823</v>
      </c>
    </row>
    <row r="148" spans="1:12" x14ac:dyDescent="0.2">
      <c r="A148" t="s">
        <v>322</v>
      </c>
      <c r="B148" t="s">
        <v>323</v>
      </c>
      <c r="C148" t="s">
        <v>416</v>
      </c>
      <c r="D148" t="s">
        <v>15</v>
      </c>
      <c r="E148" s="1">
        <v>45384</v>
      </c>
      <c r="F148" t="s">
        <v>343</v>
      </c>
      <c r="G148">
        <f t="shared" si="2"/>
        <v>8.23</v>
      </c>
      <c r="H148" t="s">
        <v>344</v>
      </c>
      <c r="I148" t="s">
        <v>93</v>
      </c>
      <c r="J148" t="s">
        <v>19</v>
      </c>
      <c r="K148" s="2">
        <v>128</v>
      </c>
      <c r="L148" s="3">
        <v>1053.44</v>
      </c>
    </row>
    <row r="149" spans="1:12" x14ac:dyDescent="0.2">
      <c r="A149" t="s">
        <v>322</v>
      </c>
      <c r="B149" t="s">
        <v>323</v>
      </c>
      <c r="C149" t="s">
        <v>422</v>
      </c>
      <c r="D149" t="s">
        <v>15</v>
      </c>
      <c r="E149" s="1">
        <v>45400</v>
      </c>
      <c r="F149" t="s">
        <v>343</v>
      </c>
      <c r="G149">
        <f t="shared" si="2"/>
        <v>8.2299999999999986</v>
      </c>
      <c r="H149" t="s">
        <v>344</v>
      </c>
      <c r="I149" t="s">
        <v>108</v>
      </c>
      <c r="J149" t="s">
        <v>19</v>
      </c>
      <c r="K149" s="2">
        <v>170</v>
      </c>
      <c r="L149" s="3">
        <v>1399.1</v>
      </c>
    </row>
    <row r="150" spans="1:12" x14ac:dyDescent="0.2">
      <c r="A150" t="s">
        <v>322</v>
      </c>
      <c r="B150" t="s">
        <v>323</v>
      </c>
      <c r="C150" t="s">
        <v>435</v>
      </c>
      <c r="D150" t="s">
        <v>15</v>
      </c>
      <c r="E150" s="1">
        <v>45427</v>
      </c>
      <c r="F150" t="s">
        <v>343</v>
      </c>
      <c r="G150">
        <f t="shared" si="2"/>
        <v>8.2299999999999986</v>
      </c>
      <c r="H150" t="s">
        <v>344</v>
      </c>
      <c r="I150" t="s">
        <v>116</v>
      </c>
      <c r="J150" t="s">
        <v>19</v>
      </c>
      <c r="K150" s="2">
        <v>72</v>
      </c>
      <c r="L150" s="3">
        <v>592.55999999999995</v>
      </c>
    </row>
    <row r="151" spans="1:12" x14ac:dyDescent="0.2">
      <c r="A151" t="s">
        <v>322</v>
      </c>
      <c r="B151" t="s">
        <v>323</v>
      </c>
      <c r="C151" t="s">
        <v>342</v>
      </c>
      <c r="D151" t="s">
        <v>15</v>
      </c>
      <c r="E151" s="1">
        <v>45326</v>
      </c>
      <c r="F151" t="s">
        <v>343</v>
      </c>
      <c r="G151">
        <f t="shared" si="2"/>
        <v>8.23</v>
      </c>
      <c r="H151" t="s">
        <v>344</v>
      </c>
      <c r="I151" t="s">
        <v>23</v>
      </c>
      <c r="J151" t="s">
        <v>19</v>
      </c>
      <c r="K151" s="2">
        <v>16</v>
      </c>
      <c r="L151" s="3">
        <v>131.68</v>
      </c>
    </row>
    <row r="152" spans="1:12" x14ac:dyDescent="0.2">
      <c r="A152" t="s">
        <v>322</v>
      </c>
      <c r="B152" t="s">
        <v>323</v>
      </c>
      <c r="C152" t="s">
        <v>375</v>
      </c>
      <c r="D152" t="s">
        <v>15</v>
      </c>
      <c r="E152" s="1">
        <v>45357</v>
      </c>
      <c r="F152" t="s">
        <v>343</v>
      </c>
      <c r="G152">
        <f t="shared" si="2"/>
        <v>8.23</v>
      </c>
      <c r="H152" t="s">
        <v>344</v>
      </c>
      <c r="I152" t="s">
        <v>23</v>
      </c>
      <c r="J152" t="s">
        <v>19</v>
      </c>
      <c r="K152" s="2">
        <v>300</v>
      </c>
      <c r="L152" s="3">
        <v>2469</v>
      </c>
    </row>
    <row r="153" spans="1:12" x14ac:dyDescent="0.2">
      <c r="A153" t="s">
        <v>322</v>
      </c>
      <c r="B153" t="s">
        <v>323</v>
      </c>
      <c r="C153" t="s">
        <v>384</v>
      </c>
      <c r="D153" t="s">
        <v>15</v>
      </c>
      <c r="E153" s="1">
        <v>45357</v>
      </c>
      <c r="F153" t="s">
        <v>343</v>
      </c>
      <c r="G153">
        <f t="shared" si="2"/>
        <v>8.23</v>
      </c>
      <c r="H153" t="s">
        <v>344</v>
      </c>
      <c r="I153" t="s">
        <v>23</v>
      </c>
      <c r="J153" t="s">
        <v>19</v>
      </c>
      <c r="K153" s="2">
        <v>400</v>
      </c>
      <c r="L153" s="3">
        <v>3292</v>
      </c>
    </row>
    <row r="154" spans="1:12" x14ac:dyDescent="0.2">
      <c r="A154" t="s">
        <v>322</v>
      </c>
      <c r="B154" t="s">
        <v>323</v>
      </c>
      <c r="C154" t="s">
        <v>433</v>
      </c>
      <c r="D154" t="s">
        <v>15</v>
      </c>
      <c r="E154" s="1">
        <v>45425</v>
      </c>
      <c r="F154" t="s">
        <v>343</v>
      </c>
      <c r="G154">
        <f t="shared" si="2"/>
        <v>8.23</v>
      </c>
      <c r="H154" t="s">
        <v>344</v>
      </c>
      <c r="I154" t="s">
        <v>23</v>
      </c>
      <c r="J154" t="s">
        <v>19</v>
      </c>
      <c r="K154" s="2">
        <v>200</v>
      </c>
      <c r="L154" s="3">
        <v>1646</v>
      </c>
    </row>
    <row r="155" spans="1:12" x14ac:dyDescent="0.2">
      <c r="A155" t="s">
        <v>322</v>
      </c>
      <c r="B155" t="s">
        <v>323</v>
      </c>
      <c r="C155" t="s">
        <v>465</v>
      </c>
      <c r="D155" t="s">
        <v>15</v>
      </c>
      <c r="E155" s="1">
        <v>45510</v>
      </c>
      <c r="F155" t="s">
        <v>343</v>
      </c>
      <c r="G155">
        <f t="shared" si="2"/>
        <v>8.23</v>
      </c>
      <c r="H155" t="s">
        <v>344</v>
      </c>
      <c r="I155" t="s">
        <v>23</v>
      </c>
      <c r="J155" t="s">
        <v>19</v>
      </c>
      <c r="K155" s="2">
        <v>40</v>
      </c>
      <c r="L155" s="3">
        <v>329.2</v>
      </c>
    </row>
    <row r="156" spans="1:12" x14ac:dyDescent="0.2">
      <c r="A156" t="s">
        <v>322</v>
      </c>
      <c r="B156" t="s">
        <v>323</v>
      </c>
      <c r="C156" t="s">
        <v>496</v>
      </c>
      <c r="D156" t="s">
        <v>15</v>
      </c>
      <c r="E156" s="1">
        <v>45544</v>
      </c>
      <c r="F156" t="s">
        <v>343</v>
      </c>
      <c r="G156">
        <f t="shared" si="2"/>
        <v>8.23</v>
      </c>
      <c r="H156" t="s">
        <v>344</v>
      </c>
      <c r="I156" t="s">
        <v>23</v>
      </c>
      <c r="J156" t="s">
        <v>19</v>
      </c>
      <c r="K156" s="2">
        <v>50</v>
      </c>
      <c r="L156" s="3">
        <v>411.5</v>
      </c>
    </row>
    <row r="157" spans="1:12" x14ac:dyDescent="0.2">
      <c r="A157" t="s">
        <v>322</v>
      </c>
      <c r="B157" t="s">
        <v>323</v>
      </c>
      <c r="C157" t="s">
        <v>500</v>
      </c>
      <c r="D157" t="s">
        <v>15</v>
      </c>
      <c r="E157" s="1">
        <v>45546</v>
      </c>
      <c r="F157" t="s">
        <v>343</v>
      </c>
      <c r="G157">
        <f t="shared" si="2"/>
        <v>8.23</v>
      </c>
      <c r="H157" t="s">
        <v>344</v>
      </c>
      <c r="I157" t="s">
        <v>23</v>
      </c>
      <c r="J157" t="s">
        <v>19</v>
      </c>
      <c r="K157" s="2">
        <v>150</v>
      </c>
      <c r="L157" s="3">
        <v>1234.5</v>
      </c>
    </row>
    <row r="158" spans="1:12" x14ac:dyDescent="0.2">
      <c r="A158" t="s">
        <v>322</v>
      </c>
      <c r="B158" t="s">
        <v>323</v>
      </c>
      <c r="C158" t="s">
        <v>509</v>
      </c>
      <c r="D158" t="s">
        <v>15</v>
      </c>
      <c r="E158" s="1">
        <v>45573</v>
      </c>
      <c r="F158" t="s">
        <v>343</v>
      </c>
      <c r="G158">
        <f t="shared" si="2"/>
        <v>8.23</v>
      </c>
      <c r="H158" t="s">
        <v>344</v>
      </c>
      <c r="I158" t="s">
        <v>23</v>
      </c>
      <c r="J158" t="s">
        <v>19</v>
      </c>
      <c r="K158" s="2">
        <v>16</v>
      </c>
      <c r="L158" s="3">
        <v>131.68</v>
      </c>
    </row>
    <row r="159" spans="1:12" x14ac:dyDescent="0.2">
      <c r="A159" t="s">
        <v>322</v>
      </c>
      <c r="B159" t="s">
        <v>323</v>
      </c>
      <c r="C159" t="s">
        <v>494</v>
      </c>
      <c r="D159" t="s">
        <v>15</v>
      </c>
      <c r="E159" s="1">
        <v>45544</v>
      </c>
      <c r="F159" t="s">
        <v>343</v>
      </c>
      <c r="G159">
        <f t="shared" si="2"/>
        <v>8.23</v>
      </c>
      <c r="H159" t="s">
        <v>344</v>
      </c>
      <c r="I159" t="s">
        <v>252</v>
      </c>
      <c r="J159" t="s">
        <v>19</v>
      </c>
      <c r="K159" s="2">
        <v>70</v>
      </c>
      <c r="L159" s="3">
        <v>576.1</v>
      </c>
    </row>
    <row r="160" spans="1:12" x14ac:dyDescent="0.2">
      <c r="A160" t="s">
        <v>322</v>
      </c>
      <c r="B160" t="s">
        <v>323</v>
      </c>
      <c r="C160" t="s">
        <v>425</v>
      </c>
      <c r="D160" t="s">
        <v>15</v>
      </c>
      <c r="E160" s="1">
        <v>45419</v>
      </c>
      <c r="F160" t="s">
        <v>343</v>
      </c>
      <c r="G160">
        <f t="shared" si="2"/>
        <v>8.23</v>
      </c>
      <c r="H160" t="s">
        <v>344</v>
      </c>
      <c r="I160" t="s">
        <v>426</v>
      </c>
      <c r="J160" t="s">
        <v>19</v>
      </c>
      <c r="K160" s="2">
        <v>42</v>
      </c>
      <c r="L160" s="3">
        <v>345.66</v>
      </c>
    </row>
    <row r="161" spans="1:12" x14ac:dyDescent="0.2">
      <c r="A161" t="s">
        <v>322</v>
      </c>
      <c r="B161" t="s">
        <v>323</v>
      </c>
      <c r="C161" t="s">
        <v>422</v>
      </c>
      <c r="D161" t="s">
        <v>15</v>
      </c>
      <c r="E161" s="1">
        <v>45400</v>
      </c>
      <c r="F161" t="s">
        <v>406</v>
      </c>
      <c r="G161">
        <f t="shared" si="2"/>
        <v>5.25</v>
      </c>
      <c r="H161" t="s">
        <v>407</v>
      </c>
      <c r="I161" t="s">
        <v>108</v>
      </c>
      <c r="J161" t="s">
        <v>19</v>
      </c>
      <c r="K161" s="2">
        <v>4</v>
      </c>
      <c r="L161" s="3">
        <v>21</v>
      </c>
    </row>
    <row r="162" spans="1:12" x14ac:dyDescent="0.2">
      <c r="A162" t="s">
        <v>322</v>
      </c>
      <c r="B162" t="s">
        <v>323</v>
      </c>
      <c r="C162" t="s">
        <v>405</v>
      </c>
      <c r="D162" t="s">
        <v>15</v>
      </c>
      <c r="E162" s="1">
        <v>45383</v>
      </c>
      <c r="F162" t="s">
        <v>406</v>
      </c>
      <c r="G162">
        <f t="shared" si="2"/>
        <v>5.25</v>
      </c>
      <c r="H162" t="s">
        <v>407</v>
      </c>
      <c r="I162" t="s">
        <v>80</v>
      </c>
      <c r="J162" t="s">
        <v>19</v>
      </c>
      <c r="K162" s="2">
        <v>16</v>
      </c>
      <c r="L162" s="3">
        <v>84</v>
      </c>
    </row>
    <row r="163" spans="1:12" x14ac:dyDescent="0.2">
      <c r="A163" t="s">
        <v>322</v>
      </c>
      <c r="B163" t="s">
        <v>323</v>
      </c>
      <c r="C163" t="s">
        <v>488</v>
      </c>
      <c r="D163" t="s">
        <v>15</v>
      </c>
      <c r="E163" s="1">
        <v>45543</v>
      </c>
      <c r="F163" t="s">
        <v>489</v>
      </c>
      <c r="G163">
        <f t="shared" si="2"/>
        <v>9.2200000000000006</v>
      </c>
      <c r="H163" t="s">
        <v>490</v>
      </c>
      <c r="I163" t="s">
        <v>23</v>
      </c>
      <c r="J163" t="s">
        <v>19</v>
      </c>
      <c r="K163" s="2">
        <v>16</v>
      </c>
      <c r="L163" s="3">
        <v>147.52000000000001</v>
      </c>
    </row>
    <row r="164" spans="1:12" x14ac:dyDescent="0.2">
      <c r="A164" t="s">
        <v>322</v>
      </c>
      <c r="B164" t="s">
        <v>323</v>
      </c>
      <c r="C164" t="s">
        <v>532</v>
      </c>
      <c r="D164" t="s">
        <v>262</v>
      </c>
      <c r="E164" s="1">
        <v>45622</v>
      </c>
      <c r="F164" t="s">
        <v>533</v>
      </c>
      <c r="G164">
        <f t="shared" si="2"/>
        <v>9.44</v>
      </c>
      <c r="H164" t="s">
        <v>534</v>
      </c>
      <c r="I164" t="s">
        <v>23</v>
      </c>
      <c r="J164" t="s">
        <v>19</v>
      </c>
      <c r="K164" s="2">
        <v>24</v>
      </c>
      <c r="L164" s="3">
        <v>226.56</v>
      </c>
    </row>
    <row r="165" spans="1:12" x14ac:dyDescent="0.2">
      <c r="A165" t="s">
        <v>322</v>
      </c>
      <c r="B165" t="s">
        <v>323</v>
      </c>
      <c r="C165" t="s">
        <v>348</v>
      </c>
      <c r="D165" t="s">
        <v>15</v>
      </c>
      <c r="E165" s="1">
        <v>45327</v>
      </c>
      <c r="F165" t="s">
        <v>349</v>
      </c>
      <c r="G165">
        <f t="shared" si="2"/>
        <v>10.629999999999999</v>
      </c>
      <c r="H165" t="s">
        <v>350</v>
      </c>
      <c r="I165" t="s">
        <v>74</v>
      </c>
      <c r="J165" t="s">
        <v>19</v>
      </c>
      <c r="K165" s="2">
        <v>20</v>
      </c>
      <c r="L165" s="3">
        <v>212.6</v>
      </c>
    </row>
    <row r="166" spans="1:12" x14ac:dyDescent="0.2">
      <c r="A166" t="s">
        <v>322</v>
      </c>
      <c r="B166" t="s">
        <v>323</v>
      </c>
      <c r="C166" t="s">
        <v>394</v>
      </c>
      <c r="D166" t="s">
        <v>15</v>
      </c>
      <c r="E166" s="1">
        <v>45378</v>
      </c>
      <c r="F166" t="s">
        <v>349</v>
      </c>
      <c r="G166">
        <f t="shared" si="2"/>
        <v>10.629999999999999</v>
      </c>
      <c r="H166" t="s">
        <v>350</v>
      </c>
      <c r="I166" t="s">
        <v>101</v>
      </c>
      <c r="J166" t="s">
        <v>19</v>
      </c>
      <c r="K166" s="2">
        <v>20</v>
      </c>
      <c r="L166" s="3">
        <v>212.6</v>
      </c>
    </row>
    <row r="167" spans="1:12" x14ac:dyDescent="0.2">
      <c r="A167" t="s">
        <v>322</v>
      </c>
      <c r="B167" t="s">
        <v>323</v>
      </c>
      <c r="C167" t="s">
        <v>460</v>
      </c>
      <c r="D167" t="s">
        <v>15</v>
      </c>
      <c r="E167" s="1">
        <v>45510</v>
      </c>
      <c r="F167" t="s">
        <v>447</v>
      </c>
      <c r="G167">
        <f t="shared" si="2"/>
        <v>16</v>
      </c>
      <c r="H167" t="s">
        <v>448</v>
      </c>
      <c r="I167" t="s">
        <v>168</v>
      </c>
      <c r="J167" t="s">
        <v>19</v>
      </c>
      <c r="K167" s="2">
        <v>65</v>
      </c>
      <c r="L167" s="3">
        <v>1040</v>
      </c>
    </row>
    <row r="168" spans="1:12" x14ac:dyDescent="0.2">
      <c r="A168" t="s">
        <v>322</v>
      </c>
      <c r="B168" t="s">
        <v>323</v>
      </c>
      <c r="C168" t="s">
        <v>446</v>
      </c>
      <c r="D168" t="s">
        <v>15</v>
      </c>
      <c r="E168" s="1">
        <v>45452</v>
      </c>
      <c r="F168" t="s">
        <v>447</v>
      </c>
      <c r="G168">
        <f t="shared" si="2"/>
        <v>14.25</v>
      </c>
      <c r="H168" t="s">
        <v>448</v>
      </c>
      <c r="I168" t="s">
        <v>130</v>
      </c>
      <c r="J168" t="s">
        <v>19</v>
      </c>
      <c r="K168" s="2">
        <v>64</v>
      </c>
      <c r="L168" s="3">
        <v>912</v>
      </c>
    </row>
    <row r="169" spans="1:12" x14ac:dyDescent="0.2">
      <c r="A169" t="s">
        <v>322</v>
      </c>
      <c r="B169" t="s">
        <v>323</v>
      </c>
      <c r="C169" t="s">
        <v>494</v>
      </c>
      <c r="D169" t="s">
        <v>15</v>
      </c>
      <c r="E169" s="1">
        <v>45544</v>
      </c>
      <c r="F169" t="s">
        <v>447</v>
      </c>
      <c r="G169">
        <f t="shared" si="2"/>
        <v>14.669999999999998</v>
      </c>
      <c r="H169" t="s">
        <v>448</v>
      </c>
      <c r="I169" t="s">
        <v>252</v>
      </c>
      <c r="J169" t="s">
        <v>19</v>
      </c>
      <c r="K169" s="2">
        <v>160</v>
      </c>
      <c r="L169" s="3">
        <v>2347.1999999999998</v>
      </c>
    </row>
    <row r="170" spans="1:12" x14ac:dyDescent="0.2">
      <c r="A170" t="s">
        <v>322</v>
      </c>
      <c r="B170" t="s">
        <v>323</v>
      </c>
      <c r="C170" t="s">
        <v>405</v>
      </c>
      <c r="D170" t="s">
        <v>15</v>
      </c>
      <c r="E170" s="1">
        <v>45383</v>
      </c>
      <c r="F170" t="s">
        <v>408</v>
      </c>
      <c r="G170">
        <f t="shared" si="2"/>
        <v>7.51</v>
      </c>
      <c r="H170" t="s">
        <v>409</v>
      </c>
      <c r="I170" t="s">
        <v>80</v>
      </c>
      <c r="J170" t="s">
        <v>19</v>
      </c>
      <c r="K170" s="2">
        <v>40</v>
      </c>
      <c r="L170" s="3">
        <v>300.39999999999998</v>
      </c>
    </row>
    <row r="171" spans="1:12" x14ac:dyDescent="0.2">
      <c r="A171" t="s">
        <v>322</v>
      </c>
      <c r="B171" t="s">
        <v>323</v>
      </c>
      <c r="C171" t="s">
        <v>415</v>
      </c>
      <c r="D171" t="s">
        <v>15</v>
      </c>
      <c r="E171" s="1">
        <v>45384</v>
      </c>
      <c r="F171" t="s">
        <v>336</v>
      </c>
      <c r="G171">
        <f t="shared" si="2"/>
        <v>7.0200000000000005</v>
      </c>
      <c r="H171" t="s">
        <v>337</v>
      </c>
      <c r="I171" t="s">
        <v>104</v>
      </c>
      <c r="J171" t="s">
        <v>19</v>
      </c>
      <c r="K171" s="2">
        <v>20</v>
      </c>
      <c r="L171" s="3">
        <v>140.4</v>
      </c>
    </row>
    <row r="172" spans="1:12" x14ac:dyDescent="0.2">
      <c r="A172" t="s">
        <v>322</v>
      </c>
      <c r="B172" t="s">
        <v>323</v>
      </c>
      <c r="C172" t="s">
        <v>333</v>
      </c>
      <c r="D172" t="s">
        <v>15</v>
      </c>
      <c r="E172" s="1">
        <v>45301</v>
      </c>
      <c r="F172" t="s">
        <v>336</v>
      </c>
      <c r="G172">
        <f t="shared" si="2"/>
        <v>7.0200000000000005</v>
      </c>
      <c r="H172" t="s">
        <v>337</v>
      </c>
      <c r="I172" t="s">
        <v>43</v>
      </c>
      <c r="J172" t="s">
        <v>19</v>
      </c>
      <c r="K172" s="2">
        <v>104</v>
      </c>
      <c r="L172" s="3">
        <v>730.08</v>
      </c>
    </row>
    <row r="173" spans="1:12" x14ac:dyDescent="0.2">
      <c r="A173" t="s">
        <v>322</v>
      </c>
      <c r="B173" t="s">
        <v>323</v>
      </c>
      <c r="C173" t="s">
        <v>434</v>
      </c>
      <c r="D173" t="s">
        <v>15</v>
      </c>
      <c r="E173" s="1">
        <v>45427</v>
      </c>
      <c r="F173" t="s">
        <v>336</v>
      </c>
      <c r="G173">
        <f t="shared" si="2"/>
        <v>7.02</v>
      </c>
      <c r="H173" t="s">
        <v>337</v>
      </c>
      <c r="I173" t="s">
        <v>106</v>
      </c>
      <c r="J173" t="s">
        <v>19</v>
      </c>
      <c r="K173" s="2">
        <v>16</v>
      </c>
      <c r="L173" s="3">
        <v>112.32</v>
      </c>
    </row>
    <row r="174" spans="1:12" x14ac:dyDescent="0.2">
      <c r="A174" t="s">
        <v>322</v>
      </c>
      <c r="B174" t="s">
        <v>323</v>
      </c>
      <c r="C174" t="s">
        <v>529</v>
      </c>
      <c r="D174" t="s">
        <v>262</v>
      </c>
      <c r="E174" s="1">
        <v>45616</v>
      </c>
      <c r="F174" t="s">
        <v>530</v>
      </c>
      <c r="G174">
        <f t="shared" si="2"/>
        <v>8.73</v>
      </c>
      <c r="H174" t="s">
        <v>531</v>
      </c>
      <c r="I174" t="s">
        <v>271</v>
      </c>
      <c r="J174" t="s">
        <v>19</v>
      </c>
      <c r="K174" s="2">
        <v>16</v>
      </c>
      <c r="L174" s="3">
        <v>139.68</v>
      </c>
    </row>
    <row r="175" spans="1:12" x14ac:dyDescent="0.2">
      <c r="A175" t="s">
        <v>322</v>
      </c>
      <c r="B175" t="s">
        <v>323</v>
      </c>
      <c r="C175" t="s">
        <v>415</v>
      </c>
      <c r="D175" t="s">
        <v>15</v>
      </c>
      <c r="E175" s="1">
        <v>45384</v>
      </c>
      <c r="F175" t="s">
        <v>403</v>
      </c>
      <c r="G175">
        <f t="shared" si="2"/>
        <v>8.23</v>
      </c>
      <c r="H175" t="s">
        <v>404</v>
      </c>
      <c r="I175" t="s">
        <v>104</v>
      </c>
      <c r="J175" t="s">
        <v>19</v>
      </c>
      <c r="K175" s="2">
        <v>40</v>
      </c>
      <c r="L175" s="3">
        <v>329.2</v>
      </c>
    </row>
    <row r="176" spans="1:12" x14ac:dyDescent="0.2">
      <c r="A176" t="s">
        <v>322</v>
      </c>
      <c r="B176" t="s">
        <v>323</v>
      </c>
      <c r="C176" t="s">
        <v>423</v>
      </c>
      <c r="D176" t="s">
        <v>15</v>
      </c>
      <c r="E176" s="1">
        <v>45402</v>
      </c>
      <c r="F176" t="s">
        <v>403</v>
      </c>
      <c r="G176">
        <f t="shared" si="2"/>
        <v>10.459999999999999</v>
      </c>
      <c r="H176" t="s">
        <v>404</v>
      </c>
      <c r="I176" t="s">
        <v>43</v>
      </c>
      <c r="J176" t="s">
        <v>19</v>
      </c>
      <c r="K176" s="2">
        <v>48</v>
      </c>
      <c r="L176" s="3">
        <v>502.08</v>
      </c>
    </row>
    <row r="177" spans="1:12" x14ac:dyDescent="0.2">
      <c r="A177" t="s">
        <v>322</v>
      </c>
      <c r="B177" t="s">
        <v>323</v>
      </c>
      <c r="C177" t="s">
        <v>399</v>
      </c>
      <c r="D177" t="s">
        <v>15</v>
      </c>
      <c r="E177" s="1">
        <v>45383</v>
      </c>
      <c r="F177" t="s">
        <v>403</v>
      </c>
      <c r="G177">
        <f t="shared" si="2"/>
        <v>8.23</v>
      </c>
      <c r="H177" t="s">
        <v>404</v>
      </c>
      <c r="I177" t="s">
        <v>400</v>
      </c>
      <c r="J177" t="s">
        <v>19</v>
      </c>
      <c r="K177" s="2">
        <v>16</v>
      </c>
      <c r="L177" s="3">
        <v>131.68</v>
      </c>
    </row>
    <row r="178" spans="1:12" x14ac:dyDescent="0.2">
      <c r="A178" t="s">
        <v>322</v>
      </c>
      <c r="B178" t="s">
        <v>323</v>
      </c>
      <c r="C178" t="s">
        <v>477</v>
      </c>
      <c r="D178" t="s">
        <v>15</v>
      </c>
      <c r="E178" s="1">
        <v>45536</v>
      </c>
      <c r="F178" t="s">
        <v>403</v>
      </c>
      <c r="G178">
        <f t="shared" si="2"/>
        <v>10.46</v>
      </c>
      <c r="H178" t="s">
        <v>404</v>
      </c>
      <c r="I178" t="s">
        <v>306</v>
      </c>
      <c r="J178" t="s">
        <v>19</v>
      </c>
      <c r="K178" s="2">
        <v>528</v>
      </c>
      <c r="L178" s="3">
        <v>5522.88</v>
      </c>
    </row>
    <row r="179" spans="1:12" x14ac:dyDescent="0.2">
      <c r="A179" t="s">
        <v>322</v>
      </c>
      <c r="B179" t="s">
        <v>323</v>
      </c>
      <c r="C179" t="s">
        <v>465</v>
      </c>
      <c r="D179" t="s">
        <v>15</v>
      </c>
      <c r="E179" s="1">
        <v>45510</v>
      </c>
      <c r="F179" t="s">
        <v>403</v>
      </c>
      <c r="G179">
        <f t="shared" si="2"/>
        <v>10.46</v>
      </c>
      <c r="H179" t="s">
        <v>404</v>
      </c>
      <c r="I179" t="s">
        <v>23</v>
      </c>
      <c r="J179" t="s">
        <v>19</v>
      </c>
      <c r="K179" s="2">
        <v>16</v>
      </c>
      <c r="L179" s="3">
        <v>167.36</v>
      </c>
    </row>
    <row r="180" spans="1:12" x14ac:dyDescent="0.2">
      <c r="A180" t="s">
        <v>322</v>
      </c>
      <c r="B180" t="s">
        <v>323</v>
      </c>
      <c r="C180" t="s">
        <v>508</v>
      </c>
      <c r="D180" t="s">
        <v>15</v>
      </c>
      <c r="E180" s="1">
        <v>45573</v>
      </c>
      <c r="F180" t="s">
        <v>403</v>
      </c>
      <c r="G180">
        <f t="shared" si="2"/>
        <v>10.46</v>
      </c>
      <c r="H180" t="s">
        <v>404</v>
      </c>
      <c r="I180" t="s">
        <v>23</v>
      </c>
      <c r="J180" t="s">
        <v>19</v>
      </c>
      <c r="K180" s="2">
        <v>30</v>
      </c>
      <c r="L180" s="3">
        <v>313.8</v>
      </c>
    </row>
    <row r="181" spans="1:12" x14ac:dyDescent="0.2">
      <c r="A181" t="s">
        <v>322</v>
      </c>
      <c r="B181" t="s">
        <v>323</v>
      </c>
      <c r="C181" t="s">
        <v>453</v>
      </c>
      <c r="D181" t="s">
        <v>15</v>
      </c>
      <c r="E181" s="1">
        <v>45470</v>
      </c>
      <c r="F181" t="s">
        <v>454</v>
      </c>
      <c r="G181">
        <f t="shared" si="2"/>
        <v>65.099999999999994</v>
      </c>
      <c r="H181" t="s">
        <v>455</v>
      </c>
      <c r="I181" t="s">
        <v>23</v>
      </c>
      <c r="J181" t="s">
        <v>19</v>
      </c>
      <c r="K181" s="2">
        <v>200</v>
      </c>
      <c r="L181" s="3">
        <v>13020</v>
      </c>
    </row>
    <row r="182" spans="1:12" x14ac:dyDescent="0.2">
      <c r="A182" t="s">
        <v>322</v>
      </c>
      <c r="B182" t="s">
        <v>323</v>
      </c>
      <c r="C182" t="s">
        <v>430</v>
      </c>
      <c r="D182" t="s">
        <v>15</v>
      </c>
      <c r="E182" s="1">
        <v>45419</v>
      </c>
      <c r="F182" t="s">
        <v>431</v>
      </c>
      <c r="G182">
        <f t="shared" si="2"/>
        <v>6.33</v>
      </c>
      <c r="H182" t="s">
        <v>432</v>
      </c>
      <c r="I182" t="s">
        <v>426</v>
      </c>
      <c r="J182" t="s">
        <v>19</v>
      </c>
      <c r="K182" s="2">
        <v>42</v>
      </c>
      <c r="L182" s="3">
        <v>265.86</v>
      </c>
    </row>
    <row r="183" spans="1:12" x14ac:dyDescent="0.2">
      <c r="A183" t="s">
        <v>322</v>
      </c>
      <c r="B183" t="s">
        <v>323</v>
      </c>
      <c r="C183" t="s">
        <v>466</v>
      </c>
      <c r="D183" t="s">
        <v>15</v>
      </c>
      <c r="E183" s="1">
        <v>45512</v>
      </c>
      <c r="F183" t="s">
        <v>467</v>
      </c>
      <c r="G183">
        <f t="shared" si="2"/>
        <v>29.939999999999998</v>
      </c>
      <c r="H183" t="s">
        <v>468</v>
      </c>
      <c r="I183" t="s">
        <v>163</v>
      </c>
      <c r="J183" t="s">
        <v>19</v>
      </c>
      <c r="K183" s="2">
        <v>96</v>
      </c>
      <c r="L183" s="3">
        <v>2874.24</v>
      </c>
    </row>
    <row r="184" spans="1:12" x14ac:dyDescent="0.2">
      <c r="A184" t="s">
        <v>322</v>
      </c>
      <c r="B184" t="s">
        <v>323</v>
      </c>
      <c r="C184" t="s">
        <v>491</v>
      </c>
      <c r="D184" t="s">
        <v>15</v>
      </c>
      <c r="E184" s="1">
        <v>45543</v>
      </c>
      <c r="F184" t="s">
        <v>467</v>
      </c>
      <c r="G184">
        <f t="shared" si="2"/>
        <v>29.94</v>
      </c>
      <c r="H184" t="s">
        <v>468</v>
      </c>
      <c r="I184" t="s">
        <v>492</v>
      </c>
      <c r="J184" t="s">
        <v>19</v>
      </c>
      <c r="K184" s="2">
        <v>100</v>
      </c>
      <c r="L184" s="3">
        <v>2994</v>
      </c>
    </row>
    <row r="185" spans="1:12" x14ac:dyDescent="0.2">
      <c r="A185" t="s">
        <v>322</v>
      </c>
      <c r="B185" t="s">
        <v>323</v>
      </c>
      <c r="C185" t="s">
        <v>517</v>
      </c>
      <c r="D185" t="s">
        <v>262</v>
      </c>
      <c r="E185" s="1">
        <v>45610</v>
      </c>
      <c r="F185" t="s">
        <v>518</v>
      </c>
      <c r="G185">
        <f t="shared" si="2"/>
        <v>19.8</v>
      </c>
      <c r="H185" t="s">
        <v>519</v>
      </c>
      <c r="I185" t="s">
        <v>520</v>
      </c>
      <c r="J185" t="s">
        <v>19</v>
      </c>
      <c r="K185" s="2">
        <v>250</v>
      </c>
      <c r="L185" s="3">
        <v>4950</v>
      </c>
    </row>
    <row r="186" spans="1:12" x14ac:dyDescent="0.2">
      <c r="A186" t="s">
        <v>322</v>
      </c>
      <c r="B186" t="s">
        <v>323</v>
      </c>
      <c r="C186" t="s">
        <v>495</v>
      </c>
      <c r="D186" t="s">
        <v>15</v>
      </c>
      <c r="E186" s="1">
        <v>45544</v>
      </c>
      <c r="F186" t="s">
        <v>372</v>
      </c>
      <c r="G186">
        <f t="shared" si="2"/>
        <v>12.299999999999999</v>
      </c>
      <c r="H186" t="s">
        <v>373</v>
      </c>
      <c r="I186" t="s">
        <v>43</v>
      </c>
      <c r="J186" t="s">
        <v>19</v>
      </c>
      <c r="K186" s="2">
        <v>12</v>
      </c>
      <c r="L186" s="3">
        <v>147.6</v>
      </c>
    </row>
    <row r="187" spans="1:12" x14ac:dyDescent="0.2">
      <c r="A187" t="s">
        <v>322</v>
      </c>
      <c r="B187" t="s">
        <v>323</v>
      </c>
      <c r="C187" t="s">
        <v>521</v>
      </c>
      <c r="D187" t="s">
        <v>262</v>
      </c>
      <c r="E187" s="1">
        <v>45613</v>
      </c>
      <c r="F187" t="s">
        <v>372</v>
      </c>
      <c r="G187">
        <f t="shared" si="2"/>
        <v>12.299999999999999</v>
      </c>
      <c r="H187" t="s">
        <v>373</v>
      </c>
      <c r="I187" t="s">
        <v>43</v>
      </c>
      <c r="J187" t="s">
        <v>19</v>
      </c>
      <c r="K187" s="2">
        <v>48</v>
      </c>
      <c r="L187" s="3">
        <v>590.4</v>
      </c>
    </row>
    <row r="188" spans="1:12" x14ac:dyDescent="0.2">
      <c r="A188" t="s">
        <v>322</v>
      </c>
      <c r="B188" t="s">
        <v>323</v>
      </c>
      <c r="C188" t="s">
        <v>392</v>
      </c>
      <c r="D188" t="s">
        <v>15</v>
      </c>
      <c r="E188" s="1">
        <v>45363</v>
      </c>
      <c r="F188" t="s">
        <v>372</v>
      </c>
      <c r="G188">
        <f t="shared" si="2"/>
        <v>12.21</v>
      </c>
      <c r="H188" t="s">
        <v>373</v>
      </c>
      <c r="I188" t="s">
        <v>174</v>
      </c>
      <c r="J188" t="s">
        <v>19</v>
      </c>
      <c r="K188" s="2">
        <v>24</v>
      </c>
      <c r="L188" s="3">
        <v>293.04000000000002</v>
      </c>
    </row>
    <row r="189" spans="1:12" x14ac:dyDescent="0.2">
      <c r="A189" t="s">
        <v>322</v>
      </c>
      <c r="B189" t="s">
        <v>323</v>
      </c>
      <c r="C189" t="s">
        <v>411</v>
      </c>
      <c r="D189" t="s">
        <v>15</v>
      </c>
      <c r="E189" s="1">
        <v>45384</v>
      </c>
      <c r="F189" t="s">
        <v>372</v>
      </c>
      <c r="G189">
        <f t="shared" si="2"/>
        <v>12.3</v>
      </c>
      <c r="H189" t="s">
        <v>373</v>
      </c>
      <c r="I189" t="s">
        <v>84</v>
      </c>
      <c r="J189" t="s">
        <v>19</v>
      </c>
      <c r="K189" s="2">
        <v>660</v>
      </c>
      <c r="L189" s="3">
        <v>8118</v>
      </c>
    </row>
    <row r="190" spans="1:12" x14ac:dyDescent="0.2">
      <c r="A190" t="s">
        <v>322</v>
      </c>
      <c r="B190" t="s">
        <v>323</v>
      </c>
      <c r="C190" t="s">
        <v>371</v>
      </c>
      <c r="D190" t="s">
        <v>15</v>
      </c>
      <c r="E190" s="1">
        <v>45355</v>
      </c>
      <c r="F190" t="s">
        <v>372</v>
      </c>
      <c r="G190">
        <f t="shared" si="2"/>
        <v>12.21</v>
      </c>
      <c r="H190" t="s">
        <v>373</v>
      </c>
      <c r="I190" t="s">
        <v>69</v>
      </c>
      <c r="J190" t="s">
        <v>19</v>
      </c>
      <c r="K190" s="2">
        <v>120</v>
      </c>
      <c r="L190" s="3">
        <v>1465.2</v>
      </c>
    </row>
    <row r="191" spans="1:12" x14ac:dyDescent="0.2">
      <c r="A191" t="s">
        <v>322</v>
      </c>
      <c r="B191" t="s">
        <v>323</v>
      </c>
      <c r="C191" t="s">
        <v>374</v>
      </c>
      <c r="D191" t="s">
        <v>15</v>
      </c>
      <c r="E191" s="1">
        <v>45357</v>
      </c>
      <c r="F191" t="s">
        <v>372</v>
      </c>
      <c r="G191">
        <f t="shared" si="2"/>
        <v>12.21</v>
      </c>
      <c r="H191" t="s">
        <v>373</v>
      </c>
      <c r="I191" t="s">
        <v>69</v>
      </c>
      <c r="J191" t="s">
        <v>19</v>
      </c>
      <c r="K191" s="2">
        <v>30</v>
      </c>
      <c r="L191" s="3">
        <v>366.3</v>
      </c>
    </row>
    <row r="192" spans="1:12" x14ac:dyDescent="0.2">
      <c r="A192" t="s">
        <v>322</v>
      </c>
      <c r="B192" t="s">
        <v>323</v>
      </c>
      <c r="C192" t="s">
        <v>491</v>
      </c>
      <c r="D192" t="s">
        <v>15</v>
      </c>
      <c r="E192" s="1">
        <v>45543</v>
      </c>
      <c r="F192" t="s">
        <v>372</v>
      </c>
      <c r="G192">
        <f t="shared" si="2"/>
        <v>12.3</v>
      </c>
      <c r="H192" t="s">
        <v>373</v>
      </c>
      <c r="I192" t="s">
        <v>492</v>
      </c>
      <c r="J192" t="s">
        <v>19</v>
      </c>
      <c r="K192" s="2">
        <v>100</v>
      </c>
      <c r="L192" s="3">
        <v>1230</v>
      </c>
    </row>
    <row r="193" spans="1:12" x14ac:dyDescent="0.2">
      <c r="A193" t="s">
        <v>322</v>
      </c>
      <c r="B193" t="s">
        <v>323</v>
      </c>
      <c r="C193" t="s">
        <v>437</v>
      </c>
      <c r="D193" t="s">
        <v>15</v>
      </c>
      <c r="E193" s="1">
        <v>45433</v>
      </c>
      <c r="F193" t="s">
        <v>372</v>
      </c>
      <c r="G193">
        <f t="shared" si="2"/>
        <v>12.299999999999999</v>
      </c>
      <c r="H193" t="s">
        <v>373</v>
      </c>
      <c r="I193" t="s">
        <v>116</v>
      </c>
      <c r="J193" t="s">
        <v>19</v>
      </c>
      <c r="K193" s="2">
        <v>12</v>
      </c>
      <c r="L193" s="3">
        <v>147.6</v>
      </c>
    </row>
    <row r="194" spans="1:12" x14ac:dyDescent="0.2">
      <c r="A194" t="s">
        <v>322</v>
      </c>
      <c r="B194" t="s">
        <v>323</v>
      </c>
      <c r="C194" t="s">
        <v>470</v>
      </c>
      <c r="D194" t="s">
        <v>15</v>
      </c>
      <c r="E194" s="1">
        <v>45515</v>
      </c>
      <c r="F194" t="s">
        <v>372</v>
      </c>
      <c r="G194">
        <f t="shared" ref="G194:G203" si="3">L194/K194</f>
        <v>12.299999999999999</v>
      </c>
      <c r="H194" t="s">
        <v>373</v>
      </c>
      <c r="I194" t="s">
        <v>23</v>
      </c>
      <c r="J194" t="s">
        <v>19</v>
      </c>
      <c r="K194" s="2">
        <v>48</v>
      </c>
      <c r="L194" s="3">
        <v>590.4</v>
      </c>
    </row>
    <row r="195" spans="1:12" x14ac:dyDescent="0.2">
      <c r="A195" t="s">
        <v>322</v>
      </c>
      <c r="B195" t="s">
        <v>323</v>
      </c>
      <c r="C195" t="s">
        <v>471</v>
      </c>
      <c r="D195" t="s">
        <v>15</v>
      </c>
      <c r="E195" s="1">
        <v>45515</v>
      </c>
      <c r="F195" t="s">
        <v>372</v>
      </c>
      <c r="G195">
        <f t="shared" si="3"/>
        <v>12.299999999999999</v>
      </c>
      <c r="H195" t="s">
        <v>373</v>
      </c>
      <c r="I195" t="s">
        <v>23</v>
      </c>
      <c r="J195" t="s">
        <v>19</v>
      </c>
      <c r="K195" s="2">
        <v>24</v>
      </c>
      <c r="L195" s="3">
        <v>295.2</v>
      </c>
    </row>
    <row r="196" spans="1:12" x14ac:dyDescent="0.2">
      <c r="A196" t="s">
        <v>322</v>
      </c>
      <c r="B196" t="s">
        <v>323</v>
      </c>
      <c r="C196" t="s">
        <v>509</v>
      </c>
      <c r="D196" t="s">
        <v>15</v>
      </c>
      <c r="E196" s="1">
        <v>45573</v>
      </c>
      <c r="F196" t="s">
        <v>372</v>
      </c>
      <c r="G196">
        <f t="shared" si="3"/>
        <v>12.3</v>
      </c>
      <c r="H196" t="s">
        <v>373</v>
      </c>
      <c r="I196" t="s">
        <v>23</v>
      </c>
      <c r="J196" t="s">
        <v>19</v>
      </c>
      <c r="K196" s="2">
        <v>25</v>
      </c>
      <c r="L196" s="3">
        <v>307.5</v>
      </c>
    </row>
    <row r="197" spans="1:12" x14ac:dyDescent="0.2">
      <c r="A197" t="s">
        <v>322</v>
      </c>
      <c r="B197" t="s">
        <v>323</v>
      </c>
      <c r="C197" t="s">
        <v>516</v>
      </c>
      <c r="D197" t="s">
        <v>262</v>
      </c>
      <c r="E197" s="1">
        <v>45606</v>
      </c>
      <c r="F197" t="s">
        <v>372</v>
      </c>
      <c r="G197">
        <f t="shared" si="3"/>
        <v>12.3</v>
      </c>
      <c r="H197" t="s">
        <v>373</v>
      </c>
      <c r="I197" t="s">
        <v>23</v>
      </c>
      <c r="J197" t="s">
        <v>19</v>
      </c>
      <c r="K197" s="2">
        <v>144</v>
      </c>
      <c r="L197" s="3">
        <v>1771.2</v>
      </c>
    </row>
    <row r="198" spans="1:12" x14ac:dyDescent="0.2">
      <c r="A198" t="s">
        <v>322</v>
      </c>
      <c r="B198" t="s">
        <v>323</v>
      </c>
      <c r="C198" t="s">
        <v>414</v>
      </c>
      <c r="D198" t="s">
        <v>15</v>
      </c>
      <c r="E198" s="1">
        <v>45384</v>
      </c>
      <c r="F198" t="s">
        <v>372</v>
      </c>
      <c r="G198">
        <f t="shared" si="3"/>
        <v>12.299999999999999</v>
      </c>
      <c r="H198" t="s">
        <v>373</v>
      </c>
      <c r="I198" t="s">
        <v>398</v>
      </c>
      <c r="J198" t="s">
        <v>19</v>
      </c>
      <c r="K198" s="2">
        <v>12</v>
      </c>
      <c r="L198" s="3">
        <v>147.6</v>
      </c>
    </row>
    <row r="199" spans="1:12" x14ac:dyDescent="0.2">
      <c r="A199" t="s">
        <v>322</v>
      </c>
      <c r="B199" t="s">
        <v>323</v>
      </c>
      <c r="C199" t="s">
        <v>436</v>
      </c>
      <c r="D199" t="s">
        <v>15</v>
      </c>
      <c r="E199" s="1">
        <v>45433</v>
      </c>
      <c r="F199" t="s">
        <v>372</v>
      </c>
      <c r="G199">
        <f t="shared" si="3"/>
        <v>12.299999999999999</v>
      </c>
      <c r="H199" t="s">
        <v>373</v>
      </c>
      <c r="I199" t="s">
        <v>398</v>
      </c>
      <c r="J199" t="s">
        <v>19</v>
      </c>
      <c r="K199" s="2">
        <v>24</v>
      </c>
      <c r="L199" s="3">
        <v>295.2</v>
      </c>
    </row>
    <row r="200" spans="1:12" x14ac:dyDescent="0.2">
      <c r="A200" t="s">
        <v>322</v>
      </c>
      <c r="B200" t="s">
        <v>323</v>
      </c>
      <c r="C200" t="s">
        <v>513</v>
      </c>
      <c r="D200" t="s">
        <v>262</v>
      </c>
      <c r="E200" s="1">
        <v>45582</v>
      </c>
      <c r="F200" t="s">
        <v>514</v>
      </c>
      <c r="G200">
        <f t="shared" si="3"/>
        <v>25.9</v>
      </c>
      <c r="H200" t="s">
        <v>515</v>
      </c>
      <c r="I200" t="s">
        <v>168</v>
      </c>
      <c r="J200" t="s">
        <v>19</v>
      </c>
      <c r="K200" s="2">
        <v>40</v>
      </c>
      <c r="L200" s="3">
        <v>1036</v>
      </c>
    </row>
    <row r="201" spans="1:12" x14ac:dyDescent="0.2">
      <c r="A201" t="s">
        <v>322</v>
      </c>
      <c r="B201" t="s">
        <v>323</v>
      </c>
      <c r="C201" t="s">
        <v>474</v>
      </c>
      <c r="D201" t="s">
        <v>15</v>
      </c>
      <c r="E201" s="1">
        <v>45529</v>
      </c>
      <c r="F201" t="s">
        <v>475</v>
      </c>
      <c r="G201">
        <f t="shared" si="3"/>
        <v>38.4</v>
      </c>
      <c r="H201" t="s">
        <v>476</v>
      </c>
      <c r="I201" t="s">
        <v>18</v>
      </c>
      <c r="J201" t="s">
        <v>19</v>
      </c>
      <c r="K201" s="2">
        <v>34</v>
      </c>
      <c r="L201" s="3">
        <v>1305.5999999999999</v>
      </c>
    </row>
    <row r="202" spans="1:12" x14ac:dyDescent="0.2">
      <c r="A202" t="s">
        <v>322</v>
      </c>
      <c r="B202" t="s">
        <v>323</v>
      </c>
      <c r="C202" t="s">
        <v>524</v>
      </c>
      <c r="D202" t="s">
        <v>262</v>
      </c>
      <c r="E202" s="1">
        <v>45615</v>
      </c>
      <c r="F202" t="s">
        <v>525</v>
      </c>
      <c r="G202">
        <f t="shared" si="3"/>
        <v>25.57</v>
      </c>
      <c r="H202" t="s">
        <v>526</v>
      </c>
      <c r="I202" t="s">
        <v>252</v>
      </c>
      <c r="J202" t="s">
        <v>19</v>
      </c>
      <c r="K202" s="2">
        <v>500</v>
      </c>
      <c r="L202" s="3">
        <v>12785</v>
      </c>
    </row>
    <row r="203" spans="1:12" x14ac:dyDescent="0.2">
      <c r="A203" t="s">
        <v>322</v>
      </c>
      <c r="B203" t="s">
        <v>323</v>
      </c>
      <c r="C203" t="s">
        <v>503</v>
      </c>
      <c r="D203" t="s">
        <v>15</v>
      </c>
      <c r="E203" s="1">
        <v>45565</v>
      </c>
      <c r="F203" t="s">
        <v>504</v>
      </c>
      <c r="G203">
        <f t="shared" si="3"/>
        <v>40</v>
      </c>
      <c r="H203" t="s">
        <v>505</v>
      </c>
      <c r="I203" t="s">
        <v>18</v>
      </c>
      <c r="J203" t="s">
        <v>19</v>
      </c>
      <c r="K203" s="2">
        <v>24</v>
      </c>
      <c r="L203" s="3">
        <v>960</v>
      </c>
    </row>
  </sheetData>
  <autoFilter ref="A1:L203">
    <sortState ref="A2:L203">
      <sortCondition ref="F1:F203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rightToLeft="1" workbookViewId="0">
      <selection sqref="A1:XFD1048576"/>
    </sheetView>
  </sheetViews>
  <sheetFormatPr defaultRowHeight="14.25" x14ac:dyDescent="0.2"/>
  <cols>
    <col min="1" max="1" width="8.5" bestFit="1" customWidth="1"/>
    <col min="2" max="2" width="50.875" bestFit="1" customWidth="1"/>
    <col min="3" max="3" width="14.625" bestFit="1" customWidth="1"/>
    <col min="4" max="4" width="11.125" bestFit="1" customWidth="1"/>
    <col min="6" max="6" width="15.5" bestFit="1" customWidth="1"/>
  </cols>
  <sheetData>
    <row r="1" spans="1:6" x14ac:dyDescent="0.2">
      <c r="A1" t="s">
        <v>5</v>
      </c>
      <c r="B1" t="s">
        <v>6</v>
      </c>
      <c r="C1" t="s">
        <v>1</v>
      </c>
      <c r="D1" t="s">
        <v>660</v>
      </c>
      <c r="E1" t="s">
        <v>653</v>
      </c>
      <c r="F1" t="s">
        <v>657</v>
      </c>
    </row>
    <row r="2" spans="1:6" x14ac:dyDescent="0.2">
      <c r="A2" t="s">
        <v>48</v>
      </c>
      <c r="B2" t="s">
        <v>49</v>
      </c>
      <c r="C2" t="s">
        <v>13</v>
      </c>
      <c r="D2">
        <v>171</v>
      </c>
      <c r="E2">
        <v>57</v>
      </c>
      <c r="F2">
        <f t="shared" ref="F2:F33" si="0">E2*D2</f>
        <v>9747</v>
      </c>
    </row>
    <row r="3" spans="1:6" x14ac:dyDescent="0.2">
      <c r="A3" t="s">
        <v>52</v>
      </c>
      <c r="B3" t="s">
        <v>53</v>
      </c>
      <c r="C3" t="s">
        <v>13</v>
      </c>
      <c r="D3">
        <v>155</v>
      </c>
      <c r="E3">
        <v>27.9</v>
      </c>
      <c r="F3">
        <f t="shared" si="0"/>
        <v>4324.5</v>
      </c>
    </row>
    <row r="4" spans="1:6" x14ac:dyDescent="0.2">
      <c r="A4" t="s">
        <v>82</v>
      </c>
      <c r="B4" t="s">
        <v>83</v>
      </c>
      <c r="C4" t="s">
        <v>13</v>
      </c>
      <c r="D4">
        <v>97</v>
      </c>
      <c r="E4">
        <v>12</v>
      </c>
      <c r="F4">
        <f t="shared" si="0"/>
        <v>1164</v>
      </c>
    </row>
    <row r="5" spans="1:6" x14ac:dyDescent="0.2">
      <c r="A5" t="s">
        <v>16</v>
      </c>
      <c r="B5" t="s">
        <v>17</v>
      </c>
      <c r="C5" t="s">
        <v>13</v>
      </c>
      <c r="D5">
        <v>85</v>
      </c>
      <c r="E5">
        <v>22</v>
      </c>
      <c r="F5">
        <f t="shared" si="0"/>
        <v>1870</v>
      </c>
    </row>
    <row r="6" spans="1:6" x14ac:dyDescent="0.2">
      <c r="A6" t="s">
        <v>75</v>
      </c>
      <c r="B6" t="s">
        <v>76</v>
      </c>
      <c r="C6" t="s">
        <v>13</v>
      </c>
      <c r="D6">
        <v>82</v>
      </c>
      <c r="E6">
        <v>8.9</v>
      </c>
      <c r="F6">
        <f t="shared" si="0"/>
        <v>729.80000000000007</v>
      </c>
    </row>
    <row r="7" spans="1:6" x14ac:dyDescent="0.2">
      <c r="A7" t="s">
        <v>40</v>
      </c>
      <c r="B7" t="s">
        <v>41</v>
      </c>
      <c r="C7" t="s">
        <v>13</v>
      </c>
      <c r="D7">
        <v>80</v>
      </c>
      <c r="E7">
        <v>42</v>
      </c>
      <c r="F7">
        <f t="shared" si="0"/>
        <v>3360</v>
      </c>
    </row>
    <row r="8" spans="1:6" x14ac:dyDescent="0.2">
      <c r="A8" t="s">
        <v>36</v>
      </c>
      <c r="B8" t="s">
        <v>37</v>
      </c>
      <c r="C8" t="s">
        <v>13</v>
      </c>
      <c r="D8">
        <v>79</v>
      </c>
      <c r="E8">
        <v>4.7</v>
      </c>
      <c r="F8">
        <f t="shared" si="0"/>
        <v>371.3</v>
      </c>
    </row>
    <row r="9" spans="1:6" x14ac:dyDescent="0.2">
      <c r="A9" t="s">
        <v>255</v>
      </c>
      <c r="B9" t="s">
        <v>256</v>
      </c>
      <c r="C9" t="s">
        <v>13</v>
      </c>
      <c r="D9">
        <v>70</v>
      </c>
      <c r="E9">
        <v>55</v>
      </c>
      <c r="F9">
        <f t="shared" si="0"/>
        <v>3850</v>
      </c>
    </row>
    <row r="10" spans="1:6" x14ac:dyDescent="0.2">
      <c r="A10" t="s">
        <v>78</v>
      </c>
      <c r="B10" t="s">
        <v>79</v>
      </c>
      <c r="C10" t="s">
        <v>13</v>
      </c>
      <c r="D10">
        <v>67</v>
      </c>
      <c r="E10">
        <v>3.5</v>
      </c>
      <c r="F10">
        <f t="shared" si="0"/>
        <v>234.5</v>
      </c>
    </row>
    <row r="11" spans="1:6" x14ac:dyDescent="0.2">
      <c r="A11" t="s">
        <v>25</v>
      </c>
      <c r="B11" t="s">
        <v>26</v>
      </c>
      <c r="C11" t="s">
        <v>13</v>
      </c>
      <c r="D11">
        <v>61</v>
      </c>
      <c r="E11">
        <v>58</v>
      </c>
      <c r="F11">
        <f t="shared" si="0"/>
        <v>3538</v>
      </c>
    </row>
    <row r="12" spans="1:6" x14ac:dyDescent="0.2">
      <c r="A12" t="s">
        <v>63</v>
      </c>
      <c r="B12" t="s">
        <v>64</v>
      </c>
      <c r="C12" t="s">
        <v>13</v>
      </c>
      <c r="D12">
        <v>60</v>
      </c>
      <c r="E12">
        <v>3.6</v>
      </c>
      <c r="F12">
        <f t="shared" si="0"/>
        <v>216</v>
      </c>
    </row>
    <row r="13" spans="1:6" x14ac:dyDescent="0.2">
      <c r="A13" t="s">
        <v>29</v>
      </c>
      <c r="B13" t="s">
        <v>30</v>
      </c>
      <c r="C13" t="s">
        <v>13</v>
      </c>
      <c r="D13">
        <v>60</v>
      </c>
      <c r="E13">
        <v>149</v>
      </c>
      <c r="F13">
        <f t="shared" si="0"/>
        <v>8940</v>
      </c>
    </row>
    <row r="14" spans="1:6" x14ac:dyDescent="0.2">
      <c r="A14" t="s">
        <v>150</v>
      </c>
      <c r="B14" t="s">
        <v>151</v>
      </c>
      <c r="C14" t="s">
        <v>13</v>
      </c>
      <c r="D14">
        <v>56</v>
      </c>
      <c r="E14">
        <v>38</v>
      </c>
      <c r="F14">
        <f t="shared" si="0"/>
        <v>2128</v>
      </c>
    </row>
    <row r="15" spans="1:6" x14ac:dyDescent="0.2">
      <c r="A15" t="s">
        <v>67</v>
      </c>
      <c r="B15" t="s">
        <v>68</v>
      </c>
      <c r="C15" t="s">
        <v>13</v>
      </c>
      <c r="D15">
        <v>55</v>
      </c>
      <c r="E15">
        <v>3</v>
      </c>
      <c r="F15">
        <f t="shared" si="0"/>
        <v>165</v>
      </c>
    </row>
    <row r="16" spans="1:6" x14ac:dyDescent="0.2">
      <c r="A16" t="s">
        <v>50</v>
      </c>
      <c r="B16" t="s">
        <v>51</v>
      </c>
      <c r="C16" t="s">
        <v>13</v>
      </c>
      <c r="D16">
        <v>55</v>
      </c>
      <c r="E16">
        <v>9.7999999999999989</v>
      </c>
      <c r="F16">
        <f t="shared" si="0"/>
        <v>538.99999999999989</v>
      </c>
    </row>
    <row r="17" spans="1:6" x14ac:dyDescent="0.2">
      <c r="A17" t="s">
        <v>152</v>
      </c>
      <c r="B17" t="s">
        <v>153</v>
      </c>
      <c r="C17" t="s">
        <v>13</v>
      </c>
      <c r="D17">
        <v>44</v>
      </c>
      <c r="E17">
        <v>2.2999999999999998</v>
      </c>
      <c r="F17">
        <f t="shared" si="0"/>
        <v>101.19999999999999</v>
      </c>
    </row>
    <row r="18" spans="1:6" x14ac:dyDescent="0.2">
      <c r="A18" t="s">
        <v>32</v>
      </c>
      <c r="B18" t="s">
        <v>33</v>
      </c>
      <c r="C18" t="s">
        <v>13</v>
      </c>
      <c r="D18">
        <v>36</v>
      </c>
      <c r="E18">
        <v>49</v>
      </c>
      <c r="F18">
        <f t="shared" si="0"/>
        <v>1764</v>
      </c>
    </row>
    <row r="19" spans="1:6" x14ac:dyDescent="0.2">
      <c r="A19" t="s">
        <v>189</v>
      </c>
      <c r="B19" t="s">
        <v>190</v>
      </c>
      <c r="C19" t="s">
        <v>13</v>
      </c>
      <c r="D19">
        <v>35</v>
      </c>
      <c r="E19">
        <v>13.2</v>
      </c>
      <c r="F19">
        <f t="shared" si="0"/>
        <v>462</v>
      </c>
    </row>
    <row r="20" spans="1:6" x14ac:dyDescent="0.2">
      <c r="A20" t="s">
        <v>128</v>
      </c>
      <c r="B20" t="s">
        <v>129</v>
      </c>
      <c r="C20" t="s">
        <v>13</v>
      </c>
      <c r="D20">
        <v>33</v>
      </c>
      <c r="E20">
        <v>56</v>
      </c>
      <c r="F20">
        <f t="shared" si="0"/>
        <v>1848</v>
      </c>
    </row>
    <row r="21" spans="1:6" x14ac:dyDescent="0.2">
      <c r="A21" t="s">
        <v>99</v>
      </c>
      <c r="B21" t="s">
        <v>100</v>
      </c>
      <c r="C21" t="s">
        <v>13</v>
      </c>
      <c r="D21">
        <v>30</v>
      </c>
      <c r="E21">
        <v>21</v>
      </c>
      <c r="F21">
        <f t="shared" si="0"/>
        <v>630</v>
      </c>
    </row>
    <row r="22" spans="1:6" x14ac:dyDescent="0.2">
      <c r="A22" t="s">
        <v>154</v>
      </c>
      <c r="B22" t="s">
        <v>155</v>
      </c>
      <c r="C22" t="s">
        <v>13</v>
      </c>
      <c r="D22">
        <v>30</v>
      </c>
      <c r="E22">
        <v>14</v>
      </c>
      <c r="F22">
        <f t="shared" si="0"/>
        <v>420</v>
      </c>
    </row>
    <row r="23" spans="1:6" x14ac:dyDescent="0.2">
      <c r="A23" t="s">
        <v>219</v>
      </c>
      <c r="B23" t="s">
        <v>220</v>
      </c>
      <c r="C23" t="s">
        <v>13</v>
      </c>
      <c r="D23">
        <v>30</v>
      </c>
      <c r="E23">
        <v>74</v>
      </c>
      <c r="F23">
        <f t="shared" si="0"/>
        <v>2220</v>
      </c>
    </row>
    <row r="24" spans="1:6" x14ac:dyDescent="0.2">
      <c r="A24" t="s">
        <v>212</v>
      </c>
      <c r="B24" t="s">
        <v>213</v>
      </c>
      <c r="C24" t="s">
        <v>13</v>
      </c>
      <c r="D24">
        <v>28</v>
      </c>
      <c r="E24">
        <v>24</v>
      </c>
      <c r="F24">
        <f t="shared" si="0"/>
        <v>672</v>
      </c>
    </row>
    <row r="25" spans="1:6" x14ac:dyDescent="0.2">
      <c r="A25" t="s">
        <v>240</v>
      </c>
      <c r="B25" t="s">
        <v>241</v>
      </c>
      <c r="C25" t="s">
        <v>13</v>
      </c>
      <c r="D25">
        <v>26</v>
      </c>
      <c r="E25">
        <v>23</v>
      </c>
      <c r="F25">
        <f t="shared" si="0"/>
        <v>598</v>
      </c>
    </row>
    <row r="26" spans="1:6" x14ac:dyDescent="0.2">
      <c r="A26" t="s">
        <v>85</v>
      </c>
      <c r="B26" t="s">
        <v>86</v>
      </c>
      <c r="C26" t="s">
        <v>13</v>
      </c>
      <c r="D26">
        <v>25</v>
      </c>
      <c r="E26">
        <v>18</v>
      </c>
      <c r="F26">
        <f t="shared" si="0"/>
        <v>450</v>
      </c>
    </row>
    <row r="27" spans="1:6" x14ac:dyDescent="0.2">
      <c r="A27" t="s">
        <v>95</v>
      </c>
      <c r="B27" t="s">
        <v>96</v>
      </c>
      <c r="C27" t="s">
        <v>13</v>
      </c>
      <c r="D27">
        <v>25</v>
      </c>
      <c r="E27">
        <v>3.5</v>
      </c>
      <c r="F27">
        <f t="shared" si="0"/>
        <v>87.5</v>
      </c>
    </row>
    <row r="28" spans="1:6" x14ac:dyDescent="0.2">
      <c r="A28" t="s">
        <v>226</v>
      </c>
      <c r="B28" t="s">
        <v>227</v>
      </c>
      <c r="C28" t="s">
        <v>13</v>
      </c>
      <c r="D28">
        <v>22</v>
      </c>
      <c r="E28">
        <v>9.57</v>
      </c>
      <c r="F28">
        <f t="shared" si="0"/>
        <v>210.54000000000002</v>
      </c>
    </row>
    <row r="29" spans="1:6" x14ac:dyDescent="0.2">
      <c r="A29" t="s">
        <v>54</v>
      </c>
      <c r="B29" t="s">
        <v>55</v>
      </c>
      <c r="C29" t="s">
        <v>13</v>
      </c>
      <c r="D29">
        <v>21</v>
      </c>
      <c r="E29">
        <v>17.899999999999999</v>
      </c>
      <c r="F29">
        <f t="shared" si="0"/>
        <v>375.9</v>
      </c>
    </row>
    <row r="30" spans="1:6" x14ac:dyDescent="0.2">
      <c r="A30" t="s">
        <v>253</v>
      </c>
      <c r="B30" t="s">
        <v>254</v>
      </c>
      <c r="C30" t="s">
        <v>13</v>
      </c>
      <c r="D30">
        <v>20</v>
      </c>
      <c r="E30">
        <v>23</v>
      </c>
      <c r="F30">
        <f t="shared" si="0"/>
        <v>460</v>
      </c>
    </row>
    <row r="31" spans="1:6" x14ac:dyDescent="0.2">
      <c r="A31" t="s">
        <v>266</v>
      </c>
      <c r="B31" t="s">
        <v>267</v>
      </c>
      <c r="C31" t="s">
        <v>13</v>
      </c>
      <c r="D31">
        <v>20</v>
      </c>
      <c r="E31">
        <v>3.8</v>
      </c>
      <c r="F31">
        <f t="shared" si="0"/>
        <v>76</v>
      </c>
    </row>
    <row r="32" spans="1:6" x14ac:dyDescent="0.2">
      <c r="A32" t="s">
        <v>166</v>
      </c>
      <c r="B32" t="s">
        <v>167</v>
      </c>
      <c r="C32" t="s">
        <v>13</v>
      </c>
      <c r="D32">
        <v>17</v>
      </c>
      <c r="E32">
        <v>22</v>
      </c>
      <c r="F32">
        <f t="shared" si="0"/>
        <v>374</v>
      </c>
    </row>
    <row r="33" spans="1:6" x14ac:dyDescent="0.2">
      <c r="A33" t="s">
        <v>169</v>
      </c>
      <c r="B33" t="s">
        <v>170</v>
      </c>
      <c r="C33" t="s">
        <v>13</v>
      </c>
      <c r="D33">
        <v>15</v>
      </c>
      <c r="E33">
        <v>34</v>
      </c>
      <c r="F33">
        <f t="shared" si="0"/>
        <v>510</v>
      </c>
    </row>
    <row r="34" spans="1:6" x14ac:dyDescent="0.2">
      <c r="A34" t="s">
        <v>123</v>
      </c>
      <c r="B34" t="s">
        <v>124</v>
      </c>
      <c r="C34" t="s">
        <v>13</v>
      </c>
      <c r="D34">
        <v>15</v>
      </c>
      <c r="E34">
        <v>3.5</v>
      </c>
      <c r="F34">
        <f t="shared" ref="F34:F65" si="1">E34*D34</f>
        <v>52.5</v>
      </c>
    </row>
    <row r="35" spans="1:6" x14ac:dyDescent="0.2">
      <c r="A35" t="s">
        <v>58</v>
      </c>
      <c r="B35" t="s">
        <v>59</v>
      </c>
      <c r="C35" t="s">
        <v>13</v>
      </c>
      <c r="D35">
        <v>15</v>
      </c>
      <c r="E35">
        <v>29</v>
      </c>
      <c r="F35">
        <f t="shared" si="1"/>
        <v>435</v>
      </c>
    </row>
    <row r="36" spans="1:6" x14ac:dyDescent="0.2">
      <c r="A36" t="s">
        <v>202</v>
      </c>
      <c r="B36" t="s">
        <v>203</v>
      </c>
      <c r="C36" t="s">
        <v>13</v>
      </c>
      <c r="D36">
        <v>14</v>
      </c>
      <c r="E36">
        <v>21</v>
      </c>
      <c r="F36">
        <f t="shared" si="1"/>
        <v>294</v>
      </c>
    </row>
    <row r="37" spans="1:6" x14ac:dyDescent="0.2">
      <c r="A37" t="s">
        <v>56</v>
      </c>
      <c r="B37" t="s">
        <v>57</v>
      </c>
      <c r="C37" t="s">
        <v>13</v>
      </c>
      <c r="D37">
        <v>13</v>
      </c>
      <c r="E37">
        <v>9.5</v>
      </c>
      <c r="F37">
        <f t="shared" si="1"/>
        <v>123.5</v>
      </c>
    </row>
    <row r="38" spans="1:6" x14ac:dyDescent="0.2">
      <c r="A38" t="s">
        <v>194</v>
      </c>
      <c r="B38" t="s">
        <v>195</v>
      </c>
      <c r="C38" t="s">
        <v>13</v>
      </c>
      <c r="D38">
        <v>10</v>
      </c>
      <c r="E38">
        <v>3.8</v>
      </c>
      <c r="F38">
        <f t="shared" si="1"/>
        <v>38</v>
      </c>
    </row>
    <row r="39" spans="1:6" x14ac:dyDescent="0.2">
      <c r="A39" t="s">
        <v>171</v>
      </c>
      <c r="B39" t="s">
        <v>172</v>
      </c>
      <c r="C39" t="s">
        <v>13</v>
      </c>
      <c r="D39">
        <v>10</v>
      </c>
      <c r="E39">
        <v>52</v>
      </c>
      <c r="F39">
        <f t="shared" si="1"/>
        <v>520</v>
      </c>
    </row>
    <row r="40" spans="1:6" x14ac:dyDescent="0.2">
      <c r="A40" t="s">
        <v>21</v>
      </c>
      <c r="B40" t="s">
        <v>22</v>
      </c>
      <c r="C40" t="s">
        <v>13</v>
      </c>
      <c r="D40">
        <v>10</v>
      </c>
      <c r="E40">
        <v>142</v>
      </c>
      <c r="F40">
        <f t="shared" si="1"/>
        <v>1420</v>
      </c>
    </row>
    <row r="41" spans="1:6" x14ac:dyDescent="0.2">
      <c r="A41" t="s">
        <v>200</v>
      </c>
      <c r="B41" t="s">
        <v>201</v>
      </c>
      <c r="C41" t="s">
        <v>13</v>
      </c>
      <c r="D41">
        <v>10</v>
      </c>
      <c r="E41">
        <v>8</v>
      </c>
      <c r="F41">
        <f t="shared" si="1"/>
        <v>80</v>
      </c>
    </row>
    <row r="42" spans="1:6" x14ac:dyDescent="0.2">
      <c r="A42" t="s">
        <v>269</v>
      </c>
      <c r="B42" t="s">
        <v>270</v>
      </c>
      <c r="C42" t="s">
        <v>13</v>
      </c>
      <c r="D42">
        <v>10</v>
      </c>
      <c r="E42">
        <v>4.5</v>
      </c>
      <c r="F42">
        <f t="shared" si="1"/>
        <v>45</v>
      </c>
    </row>
    <row r="43" spans="1:6" x14ac:dyDescent="0.2">
      <c r="A43" t="s">
        <v>60</v>
      </c>
      <c r="B43" t="s">
        <v>61</v>
      </c>
      <c r="C43" t="s">
        <v>13</v>
      </c>
      <c r="D43">
        <v>10</v>
      </c>
      <c r="E43">
        <v>6.2</v>
      </c>
      <c r="F43">
        <f t="shared" si="1"/>
        <v>62</v>
      </c>
    </row>
    <row r="44" spans="1:6" x14ac:dyDescent="0.2">
      <c r="A44" t="s">
        <v>71</v>
      </c>
      <c r="B44" t="s">
        <v>72</v>
      </c>
      <c r="C44" t="s">
        <v>13</v>
      </c>
      <c r="D44">
        <v>9</v>
      </c>
      <c r="E44">
        <v>1.9</v>
      </c>
      <c r="F44">
        <f t="shared" si="1"/>
        <v>17.099999999999998</v>
      </c>
    </row>
    <row r="45" spans="1:6" x14ac:dyDescent="0.2">
      <c r="A45" t="s">
        <v>132</v>
      </c>
      <c r="B45" t="s">
        <v>133</v>
      </c>
      <c r="C45" t="s">
        <v>13</v>
      </c>
      <c r="D45">
        <v>9</v>
      </c>
      <c r="E45">
        <v>53</v>
      </c>
      <c r="F45">
        <f t="shared" si="1"/>
        <v>477</v>
      </c>
    </row>
    <row r="46" spans="1:6" x14ac:dyDescent="0.2">
      <c r="A46" t="s">
        <v>45</v>
      </c>
      <c r="B46" t="s">
        <v>46</v>
      </c>
      <c r="C46" t="s">
        <v>13</v>
      </c>
      <c r="D46">
        <v>8</v>
      </c>
      <c r="E46">
        <v>1.6</v>
      </c>
      <c r="F46">
        <f t="shared" si="1"/>
        <v>12.8</v>
      </c>
    </row>
    <row r="47" spans="1:6" x14ac:dyDescent="0.2">
      <c r="A47" t="s">
        <v>197</v>
      </c>
      <c r="B47" t="s">
        <v>198</v>
      </c>
      <c r="C47" t="s">
        <v>13</v>
      </c>
      <c r="D47">
        <v>8</v>
      </c>
      <c r="E47">
        <v>69</v>
      </c>
      <c r="F47">
        <f t="shared" si="1"/>
        <v>552</v>
      </c>
    </row>
    <row r="48" spans="1:6" x14ac:dyDescent="0.2">
      <c r="A48" t="s">
        <v>204</v>
      </c>
      <c r="B48" t="s">
        <v>205</v>
      </c>
      <c r="C48" t="s">
        <v>13</v>
      </c>
      <c r="D48">
        <v>6</v>
      </c>
      <c r="E48">
        <v>216</v>
      </c>
      <c r="F48">
        <f t="shared" si="1"/>
        <v>1296</v>
      </c>
    </row>
    <row r="49" spans="1:6" x14ac:dyDescent="0.2">
      <c r="A49" t="s">
        <v>139</v>
      </c>
      <c r="B49" t="s">
        <v>140</v>
      </c>
      <c r="C49" t="s">
        <v>13</v>
      </c>
      <c r="D49">
        <v>6</v>
      </c>
      <c r="E49">
        <v>84</v>
      </c>
      <c r="F49">
        <f t="shared" si="1"/>
        <v>504</v>
      </c>
    </row>
    <row r="50" spans="1:6" x14ac:dyDescent="0.2">
      <c r="A50" t="s">
        <v>208</v>
      </c>
      <c r="B50" t="s">
        <v>209</v>
      </c>
      <c r="C50" t="s">
        <v>13</v>
      </c>
      <c r="D50">
        <v>6</v>
      </c>
      <c r="E50">
        <v>328</v>
      </c>
      <c r="F50">
        <f t="shared" si="1"/>
        <v>1968</v>
      </c>
    </row>
    <row r="51" spans="1:6" x14ac:dyDescent="0.2">
      <c r="A51" t="s">
        <v>249</v>
      </c>
      <c r="B51" t="s">
        <v>250</v>
      </c>
      <c r="C51" t="s">
        <v>13</v>
      </c>
      <c r="D51">
        <v>5</v>
      </c>
      <c r="E51">
        <v>7</v>
      </c>
      <c r="F51">
        <f t="shared" si="1"/>
        <v>35</v>
      </c>
    </row>
    <row r="52" spans="1:6" x14ac:dyDescent="0.2">
      <c r="A52" t="s">
        <v>243</v>
      </c>
      <c r="B52" t="s">
        <v>244</v>
      </c>
      <c r="C52" t="s">
        <v>13</v>
      </c>
      <c r="D52">
        <v>4</v>
      </c>
      <c r="E52">
        <v>39</v>
      </c>
      <c r="F52">
        <f t="shared" si="1"/>
        <v>156</v>
      </c>
    </row>
    <row r="53" spans="1:6" x14ac:dyDescent="0.2">
      <c r="A53" t="s">
        <v>245</v>
      </c>
      <c r="B53" t="s">
        <v>246</v>
      </c>
      <c r="C53" t="s">
        <v>13</v>
      </c>
      <c r="D53">
        <v>4</v>
      </c>
      <c r="E53">
        <v>12</v>
      </c>
      <c r="F53">
        <f t="shared" si="1"/>
        <v>48</v>
      </c>
    </row>
    <row r="54" spans="1:6" x14ac:dyDescent="0.2">
      <c r="A54" t="s">
        <v>125</v>
      </c>
      <c r="B54" t="s">
        <v>126</v>
      </c>
      <c r="C54" t="s">
        <v>13</v>
      </c>
      <c r="D54">
        <v>4</v>
      </c>
      <c r="E54">
        <v>6.2</v>
      </c>
      <c r="F54">
        <f t="shared" si="1"/>
        <v>24.8</v>
      </c>
    </row>
    <row r="55" spans="1:6" x14ac:dyDescent="0.2">
      <c r="A55" t="s">
        <v>175</v>
      </c>
      <c r="B55" t="s">
        <v>176</v>
      </c>
      <c r="C55" t="s">
        <v>13</v>
      </c>
      <c r="D55">
        <v>4</v>
      </c>
      <c r="E55">
        <v>52</v>
      </c>
      <c r="F55">
        <f t="shared" si="1"/>
        <v>208</v>
      </c>
    </row>
    <row r="56" spans="1:6" x14ac:dyDescent="0.2">
      <c r="A56" t="s">
        <v>206</v>
      </c>
      <c r="B56" t="s">
        <v>207</v>
      </c>
      <c r="C56" t="s">
        <v>13</v>
      </c>
      <c r="D56">
        <v>4</v>
      </c>
      <c r="E56">
        <v>124</v>
      </c>
      <c r="F56">
        <f t="shared" si="1"/>
        <v>496</v>
      </c>
    </row>
    <row r="57" spans="1:6" x14ac:dyDescent="0.2">
      <c r="A57" t="s">
        <v>136</v>
      </c>
      <c r="B57" t="s">
        <v>137</v>
      </c>
      <c r="C57" t="s">
        <v>13</v>
      </c>
      <c r="D57">
        <v>4</v>
      </c>
      <c r="E57">
        <v>94</v>
      </c>
      <c r="F57">
        <f t="shared" si="1"/>
        <v>376</v>
      </c>
    </row>
    <row r="58" spans="1:6" x14ac:dyDescent="0.2">
      <c r="A58" t="s">
        <v>236</v>
      </c>
      <c r="B58" t="s">
        <v>237</v>
      </c>
      <c r="C58" t="s">
        <v>13</v>
      </c>
      <c r="D58">
        <v>4</v>
      </c>
      <c r="E58">
        <v>9</v>
      </c>
      <c r="F58">
        <f t="shared" si="1"/>
        <v>36</v>
      </c>
    </row>
    <row r="59" spans="1:6" x14ac:dyDescent="0.2">
      <c r="A59" t="s">
        <v>142</v>
      </c>
      <c r="B59" t="s">
        <v>143</v>
      </c>
      <c r="C59" t="s">
        <v>13</v>
      </c>
      <c r="D59">
        <v>4</v>
      </c>
      <c r="E59">
        <v>210</v>
      </c>
      <c r="F59">
        <f t="shared" si="1"/>
        <v>840</v>
      </c>
    </row>
    <row r="60" spans="1:6" x14ac:dyDescent="0.2">
      <c r="A60" t="s">
        <v>257</v>
      </c>
      <c r="B60" t="s">
        <v>258</v>
      </c>
      <c r="C60" t="s">
        <v>13</v>
      </c>
      <c r="D60">
        <v>4</v>
      </c>
      <c r="E60">
        <v>49</v>
      </c>
      <c r="F60">
        <f t="shared" si="1"/>
        <v>196</v>
      </c>
    </row>
    <row r="61" spans="1:6" x14ac:dyDescent="0.2">
      <c r="A61" t="s">
        <v>259</v>
      </c>
      <c r="B61" t="s">
        <v>260</v>
      </c>
      <c r="C61" t="s">
        <v>13</v>
      </c>
      <c r="D61">
        <v>4</v>
      </c>
      <c r="E61">
        <v>28</v>
      </c>
      <c r="F61">
        <f t="shared" si="1"/>
        <v>112</v>
      </c>
    </row>
    <row r="62" spans="1:6" x14ac:dyDescent="0.2">
      <c r="A62" t="s">
        <v>215</v>
      </c>
      <c r="B62" t="s">
        <v>216</v>
      </c>
      <c r="C62" t="s">
        <v>13</v>
      </c>
      <c r="D62">
        <v>3</v>
      </c>
      <c r="E62">
        <v>6.8</v>
      </c>
      <c r="F62">
        <f t="shared" si="1"/>
        <v>20.399999999999999</v>
      </c>
    </row>
    <row r="63" spans="1:6" x14ac:dyDescent="0.2">
      <c r="A63" t="s">
        <v>146</v>
      </c>
      <c r="B63" t="s">
        <v>147</v>
      </c>
      <c r="C63" t="s">
        <v>13</v>
      </c>
      <c r="D63">
        <v>3</v>
      </c>
      <c r="E63">
        <v>180</v>
      </c>
      <c r="F63">
        <f t="shared" si="1"/>
        <v>540</v>
      </c>
    </row>
    <row r="64" spans="1:6" x14ac:dyDescent="0.2">
      <c r="A64" t="s">
        <v>222</v>
      </c>
      <c r="B64" t="s">
        <v>223</v>
      </c>
      <c r="C64" t="s">
        <v>13</v>
      </c>
      <c r="D64">
        <v>3</v>
      </c>
      <c r="E64">
        <v>89</v>
      </c>
      <c r="F64">
        <f t="shared" si="1"/>
        <v>267</v>
      </c>
    </row>
    <row r="65" spans="1:6" x14ac:dyDescent="0.2">
      <c r="A65" t="s">
        <v>233</v>
      </c>
      <c r="B65" t="s">
        <v>234</v>
      </c>
      <c r="C65" t="s">
        <v>13</v>
      </c>
      <c r="D65">
        <v>2</v>
      </c>
      <c r="E65">
        <v>49</v>
      </c>
      <c r="F65">
        <f t="shared" si="1"/>
        <v>98</v>
      </c>
    </row>
    <row r="66" spans="1:6" x14ac:dyDescent="0.2">
      <c r="A66" t="s">
        <v>117</v>
      </c>
      <c r="B66" t="s">
        <v>118</v>
      </c>
      <c r="C66" t="s">
        <v>13</v>
      </c>
      <c r="D66">
        <v>2</v>
      </c>
      <c r="E66">
        <v>52</v>
      </c>
      <c r="F66">
        <f t="shared" ref="F66:F72" si="2">E66*D66</f>
        <v>104</v>
      </c>
    </row>
    <row r="67" spans="1:6" x14ac:dyDescent="0.2">
      <c r="A67" t="s">
        <v>182</v>
      </c>
      <c r="B67" t="s">
        <v>183</v>
      </c>
      <c r="C67" t="s">
        <v>13</v>
      </c>
      <c r="D67">
        <v>2</v>
      </c>
      <c r="E67">
        <v>56</v>
      </c>
      <c r="F67">
        <f t="shared" si="2"/>
        <v>112</v>
      </c>
    </row>
    <row r="68" spans="1:6" x14ac:dyDescent="0.2">
      <c r="A68" t="s">
        <v>184</v>
      </c>
      <c r="B68" t="s">
        <v>185</v>
      </c>
      <c r="C68" t="s">
        <v>13</v>
      </c>
      <c r="D68">
        <v>2</v>
      </c>
      <c r="E68">
        <v>76</v>
      </c>
      <c r="F68">
        <f t="shared" si="2"/>
        <v>152</v>
      </c>
    </row>
    <row r="69" spans="1:6" x14ac:dyDescent="0.2">
      <c r="A69" t="s">
        <v>114</v>
      </c>
      <c r="B69" t="s">
        <v>115</v>
      </c>
      <c r="C69" t="s">
        <v>13</v>
      </c>
      <c r="D69">
        <v>1</v>
      </c>
      <c r="E69">
        <v>2</v>
      </c>
      <c r="F69">
        <f t="shared" si="2"/>
        <v>2</v>
      </c>
    </row>
    <row r="70" spans="1:6" x14ac:dyDescent="0.2">
      <c r="A70" t="s">
        <v>88</v>
      </c>
      <c r="B70" s="27" t="s">
        <v>89</v>
      </c>
      <c r="C70" t="s">
        <v>13</v>
      </c>
      <c r="D70">
        <v>1</v>
      </c>
      <c r="E70">
        <v>2</v>
      </c>
      <c r="F70">
        <f t="shared" si="2"/>
        <v>2</v>
      </c>
    </row>
    <row r="71" spans="1:6" x14ac:dyDescent="0.2">
      <c r="A71" t="s">
        <v>110</v>
      </c>
      <c r="B71" t="s">
        <v>111</v>
      </c>
      <c r="C71" t="s">
        <v>13</v>
      </c>
      <c r="D71">
        <v>1</v>
      </c>
      <c r="E71">
        <v>6.5</v>
      </c>
      <c r="F71">
        <f t="shared" si="2"/>
        <v>6.5</v>
      </c>
    </row>
    <row r="72" spans="1:6" x14ac:dyDescent="0.2">
      <c r="A72" t="s">
        <v>144</v>
      </c>
      <c r="B72" t="s">
        <v>145</v>
      </c>
      <c r="C72" t="s">
        <v>13</v>
      </c>
      <c r="D72">
        <v>1</v>
      </c>
      <c r="E72">
        <v>320</v>
      </c>
      <c r="F72">
        <f t="shared" si="2"/>
        <v>320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84"/>
  <sheetViews>
    <sheetView rightToLeft="1" workbookViewId="0">
      <selection sqref="A1:XFD1048576"/>
    </sheetView>
  </sheetViews>
  <sheetFormatPr defaultRowHeight="14.25" x14ac:dyDescent="0.2"/>
  <cols>
    <col min="1" max="1" width="19.25" customWidth="1"/>
    <col min="2" max="2" width="50.875" bestFit="1" customWidth="1"/>
    <col min="3" max="3" width="18.875" bestFit="1" customWidth="1"/>
    <col min="4" max="4" width="15.875" bestFit="1" customWidth="1"/>
    <col min="5" max="6" width="23.5" bestFit="1" customWidth="1"/>
  </cols>
  <sheetData>
    <row r="3" spans="1:5" x14ac:dyDescent="0.2">
      <c r="C3" s="25" t="s">
        <v>659</v>
      </c>
    </row>
    <row r="4" spans="1:5" x14ac:dyDescent="0.2">
      <c r="A4" s="25" t="s">
        <v>5</v>
      </c>
      <c r="B4" s="25" t="s">
        <v>6</v>
      </c>
      <c r="C4" t="s">
        <v>662</v>
      </c>
      <c r="D4" t="s">
        <v>658</v>
      </c>
      <c r="E4" t="s">
        <v>661</v>
      </c>
    </row>
    <row r="5" spans="1:5" x14ac:dyDescent="0.2">
      <c r="A5" t="s">
        <v>114</v>
      </c>
      <c r="B5" t="s">
        <v>115</v>
      </c>
      <c r="C5" s="26">
        <v>5</v>
      </c>
      <c r="D5" s="26">
        <v>5</v>
      </c>
      <c r="E5" s="26">
        <v>14</v>
      </c>
    </row>
    <row r="6" spans="1:5" x14ac:dyDescent="0.2">
      <c r="A6" t="s">
        <v>45</v>
      </c>
      <c r="B6" t="s">
        <v>46</v>
      </c>
      <c r="C6" s="26">
        <v>10</v>
      </c>
      <c r="D6" s="26">
        <v>5.6</v>
      </c>
      <c r="E6" s="26">
        <v>20.8</v>
      </c>
    </row>
    <row r="7" spans="1:5" x14ac:dyDescent="0.2">
      <c r="A7" t="s">
        <v>243</v>
      </c>
      <c r="B7" t="s">
        <v>244</v>
      </c>
      <c r="C7" s="26">
        <v>99</v>
      </c>
      <c r="D7" s="26">
        <v>65.13</v>
      </c>
      <c r="E7" s="26">
        <v>2638.35</v>
      </c>
    </row>
    <row r="8" spans="1:5" x14ac:dyDescent="0.2">
      <c r="A8" t="s">
        <v>82</v>
      </c>
      <c r="B8" t="s">
        <v>83</v>
      </c>
      <c r="C8" s="26">
        <v>109</v>
      </c>
      <c r="D8" s="26">
        <v>26</v>
      </c>
      <c r="E8" s="26">
        <v>1332</v>
      </c>
    </row>
    <row r="9" spans="1:5" x14ac:dyDescent="0.2">
      <c r="A9" t="s">
        <v>212</v>
      </c>
      <c r="B9" t="s">
        <v>213</v>
      </c>
      <c r="C9" s="26">
        <v>28</v>
      </c>
      <c r="D9" s="26">
        <v>24</v>
      </c>
      <c r="E9" s="26">
        <v>672</v>
      </c>
    </row>
    <row r="10" spans="1:5" x14ac:dyDescent="0.2">
      <c r="A10" t="s">
        <v>150</v>
      </c>
      <c r="B10" t="s">
        <v>151</v>
      </c>
      <c r="C10" s="26">
        <v>56</v>
      </c>
      <c r="D10" s="26">
        <v>38</v>
      </c>
      <c r="E10" s="26">
        <v>2128</v>
      </c>
    </row>
    <row r="11" spans="1:5" x14ac:dyDescent="0.2">
      <c r="A11" t="s">
        <v>32</v>
      </c>
      <c r="B11" t="s">
        <v>33</v>
      </c>
      <c r="C11" s="26">
        <v>44</v>
      </c>
      <c r="D11" s="26">
        <v>86.5</v>
      </c>
      <c r="E11" s="26">
        <v>2064</v>
      </c>
    </row>
    <row r="12" spans="1:5" x14ac:dyDescent="0.2">
      <c r="A12" t="s">
        <v>302</v>
      </c>
      <c r="B12" t="s">
        <v>303</v>
      </c>
      <c r="C12" s="26">
        <v>2</v>
      </c>
      <c r="D12" s="26">
        <v>50</v>
      </c>
      <c r="E12" s="26">
        <v>100</v>
      </c>
    </row>
    <row r="13" spans="1:5" x14ac:dyDescent="0.2">
      <c r="A13" t="s">
        <v>85</v>
      </c>
      <c r="B13" t="s">
        <v>86</v>
      </c>
      <c r="C13" s="26">
        <v>25</v>
      </c>
      <c r="D13" s="26">
        <v>18</v>
      </c>
      <c r="E13" s="26">
        <v>450</v>
      </c>
    </row>
    <row r="14" spans="1:5" x14ac:dyDescent="0.2">
      <c r="A14" t="s">
        <v>166</v>
      </c>
      <c r="B14" t="s">
        <v>167</v>
      </c>
      <c r="C14" s="26">
        <v>17</v>
      </c>
      <c r="D14" s="26">
        <v>22</v>
      </c>
      <c r="E14" s="26">
        <v>374</v>
      </c>
    </row>
    <row r="15" spans="1:5" x14ac:dyDescent="0.2">
      <c r="A15" t="s">
        <v>240</v>
      </c>
      <c r="B15" t="s">
        <v>241</v>
      </c>
      <c r="C15" s="26">
        <v>26</v>
      </c>
      <c r="D15" s="26">
        <v>23</v>
      </c>
      <c r="E15" s="26">
        <v>598</v>
      </c>
    </row>
    <row r="16" spans="1:5" x14ac:dyDescent="0.2">
      <c r="A16" t="s">
        <v>99</v>
      </c>
      <c r="B16" t="s">
        <v>100</v>
      </c>
      <c r="C16" s="26">
        <v>30</v>
      </c>
      <c r="D16" s="26">
        <v>21</v>
      </c>
      <c r="E16" s="26">
        <v>630</v>
      </c>
    </row>
    <row r="17" spans="1:5" x14ac:dyDescent="0.2">
      <c r="A17" t="s">
        <v>253</v>
      </c>
      <c r="B17" t="s">
        <v>254</v>
      </c>
      <c r="C17" s="26">
        <v>20</v>
      </c>
      <c r="D17" s="26">
        <v>23</v>
      </c>
      <c r="E17" s="26">
        <v>460</v>
      </c>
    </row>
    <row r="18" spans="1:5" x14ac:dyDescent="0.2">
      <c r="A18" t="s">
        <v>128</v>
      </c>
      <c r="B18" t="s">
        <v>129</v>
      </c>
      <c r="C18" s="26">
        <v>33</v>
      </c>
      <c r="D18" s="26">
        <v>56</v>
      </c>
      <c r="E18" s="26">
        <v>1848</v>
      </c>
    </row>
    <row r="19" spans="1:5" x14ac:dyDescent="0.2">
      <c r="A19" t="s">
        <v>197</v>
      </c>
      <c r="B19" t="s">
        <v>198</v>
      </c>
      <c r="C19" s="26">
        <v>8</v>
      </c>
      <c r="D19" s="26">
        <v>69</v>
      </c>
      <c r="E19" s="26">
        <v>552</v>
      </c>
    </row>
    <row r="20" spans="1:5" x14ac:dyDescent="0.2">
      <c r="A20" t="s">
        <v>169</v>
      </c>
      <c r="B20" t="s">
        <v>170</v>
      </c>
      <c r="C20" s="26">
        <v>15</v>
      </c>
      <c r="D20" s="26">
        <v>34</v>
      </c>
      <c r="E20" s="26">
        <v>510</v>
      </c>
    </row>
    <row r="21" spans="1:5" x14ac:dyDescent="0.2">
      <c r="A21" t="s">
        <v>152</v>
      </c>
      <c r="B21" t="s">
        <v>153</v>
      </c>
      <c r="C21" s="26">
        <v>44</v>
      </c>
      <c r="D21" s="26">
        <v>2.2999999999999998</v>
      </c>
      <c r="E21" s="26">
        <v>101.19999999999999</v>
      </c>
    </row>
    <row r="22" spans="1:5" x14ac:dyDescent="0.2">
      <c r="A22" t="s">
        <v>194</v>
      </c>
      <c r="B22" t="s">
        <v>195</v>
      </c>
      <c r="C22" s="26">
        <v>14</v>
      </c>
      <c r="D22" s="26">
        <v>8.6</v>
      </c>
      <c r="E22" s="26">
        <v>57.2</v>
      </c>
    </row>
    <row r="23" spans="1:5" x14ac:dyDescent="0.2">
      <c r="A23" t="s">
        <v>71</v>
      </c>
      <c r="B23" t="s">
        <v>72</v>
      </c>
      <c r="C23" s="26">
        <v>9</v>
      </c>
      <c r="D23" s="26">
        <v>1.9</v>
      </c>
      <c r="E23" s="26">
        <v>17.099999999999998</v>
      </c>
    </row>
    <row r="24" spans="1:5" x14ac:dyDescent="0.2">
      <c r="A24" t="s">
        <v>88</v>
      </c>
      <c r="B24" t="s">
        <v>89</v>
      </c>
      <c r="C24" s="26">
        <v>1</v>
      </c>
      <c r="D24" s="26">
        <v>2</v>
      </c>
      <c r="E24" s="26">
        <v>2</v>
      </c>
    </row>
    <row r="25" spans="1:5" x14ac:dyDescent="0.2">
      <c r="A25" t="s">
        <v>233</v>
      </c>
      <c r="B25" t="s">
        <v>234</v>
      </c>
      <c r="C25" s="26">
        <v>2</v>
      </c>
      <c r="D25" s="26">
        <v>49</v>
      </c>
      <c r="E25" s="26">
        <v>98</v>
      </c>
    </row>
    <row r="26" spans="1:5" x14ac:dyDescent="0.2">
      <c r="A26" t="s">
        <v>117</v>
      </c>
      <c r="B26" t="s">
        <v>118</v>
      </c>
      <c r="C26" s="26">
        <v>2</v>
      </c>
      <c r="D26" s="26">
        <v>52</v>
      </c>
      <c r="E26" s="26">
        <v>104</v>
      </c>
    </row>
    <row r="27" spans="1:5" x14ac:dyDescent="0.2">
      <c r="A27" t="s">
        <v>171</v>
      </c>
      <c r="B27" t="s">
        <v>172</v>
      </c>
      <c r="C27" s="26">
        <v>10</v>
      </c>
      <c r="D27" s="26">
        <v>52</v>
      </c>
      <c r="E27" s="26">
        <v>520</v>
      </c>
    </row>
    <row r="28" spans="1:5" x14ac:dyDescent="0.2">
      <c r="A28" t="s">
        <v>21</v>
      </c>
      <c r="B28" t="s">
        <v>22</v>
      </c>
      <c r="C28" s="26">
        <v>10</v>
      </c>
      <c r="D28" s="26">
        <v>142</v>
      </c>
      <c r="E28" s="26">
        <v>1420</v>
      </c>
    </row>
    <row r="29" spans="1:5" x14ac:dyDescent="0.2">
      <c r="A29" t="s">
        <v>255</v>
      </c>
      <c r="B29" t="s">
        <v>256</v>
      </c>
      <c r="C29" s="26">
        <v>70</v>
      </c>
      <c r="D29" s="26">
        <v>55</v>
      </c>
      <c r="E29" s="26">
        <v>3850</v>
      </c>
    </row>
    <row r="30" spans="1:5" x14ac:dyDescent="0.2">
      <c r="A30" t="s">
        <v>266</v>
      </c>
      <c r="B30" t="s">
        <v>267</v>
      </c>
      <c r="C30" s="26">
        <v>20</v>
      </c>
      <c r="D30" s="26">
        <v>3.8</v>
      </c>
      <c r="E30" s="26">
        <v>76</v>
      </c>
    </row>
    <row r="31" spans="1:5" x14ac:dyDescent="0.2">
      <c r="A31" t="s">
        <v>313</v>
      </c>
      <c r="B31" t="s">
        <v>314</v>
      </c>
      <c r="C31" s="26">
        <v>10</v>
      </c>
      <c r="D31" s="26">
        <v>4.46</v>
      </c>
      <c r="E31" s="26">
        <v>44.6</v>
      </c>
    </row>
    <row r="32" spans="1:5" x14ac:dyDescent="0.2">
      <c r="A32" t="s">
        <v>78</v>
      </c>
      <c r="B32" t="s">
        <v>79</v>
      </c>
      <c r="C32" s="26">
        <v>97</v>
      </c>
      <c r="D32" s="26">
        <v>7</v>
      </c>
      <c r="E32" s="26">
        <v>339.5</v>
      </c>
    </row>
    <row r="33" spans="1:5" x14ac:dyDescent="0.2">
      <c r="A33" t="s">
        <v>63</v>
      </c>
      <c r="B33" t="s">
        <v>64</v>
      </c>
      <c r="C33" s="26">
        <v>61</v>
      </c>
      <c r="D33" s="26">
        <v>6.6</v>
      </c>
      <c r="E33" s="26">
        <v>219</v>
      </c>
    </row>
    <row r="34" spans="1:5" x14ac:dyDescent="0.2">
      <c r="A34" t="s">
        <v>200</v>
      </c>
      <c r="B34" t="s">
        <v>201</v>
      </c>
      <c r="C34" s="26">
        <v>32</v>
      </c>
      <c r="D34" s="26">
        <v>17</v>
      </c>
      <c r="E34" s="26">
        <v>278</v>
      </c>
    </row>
    <row r="35" spans="1:5" x14ac:dyDescent="0.2">
      <c r="A35" t="s">
        <v>67</v>
      </c>
      <c r="B35" t="s">
        <v>68</v>
      </c>
      <c r="C35" s="26">
        <v>90</v>
      </c>
      <c r="D35" s="26">
        <v>7.5</v>
      </c>
      <c r="E35" s="26">
        <v>322.5</v>
      </c>
    </row>
    <row r="36" spans="1:5" x14ac:dyDescent="0.2">
      <c r="A36" t="s">
        <v>123</v>
      </c>
      <c r="B36" t="s">
        <v>124</v>
      </c>
      <c r="C36" s="26">
        <v>15</v>
      </c>
      <c r="D36" s="26">
        <v>3.5</v>
      </c>
      <c r="E36" s="26">
        <v>52.5</v>
      </c>
    </row>
    <row r="37" spans="1:5" x14ac:dyDescent="0.2">
      <c r="A37" t="s">
        <v>95</v>
      </c>
      <c r="B37" t="s">
        <v>96</v>
      </c>
      <c r="C37" s="26">
        <v>27</v>
      </c>
      <c r="D37" s="26">
        <v>8</v>
      </c>
      <c r="E37" s="26">
        <v>96.5</v>
      </c>
    </row>
    <row r="38" spans="1:5" x14ac:dyDescent="0.2">
      <c r="A38" t="s">
        <v>245</v>
      </c>
      <c r="B38" t="s">
        <v>246</v>
      </c>
      <c r="C38" s="26">
        <v>20</v>
      </c>
      <c r="D38" s="26">
        <v>23</v>
      </c>
      <c r="E38" s="26">
        <v>224</v>
      </c>
    </row>
    <row r="39" spans="1:5" x14ac:dyDescent="0.2">
      <c r="A39" t="s">
        <v>36</v>
      </c>
      <c r="B39" t="s">
        <v>37</v>
      </c>
      <c r="C39" s="26">
        <v>89</v>
      </c>
      <c r="D39" s="26">
        <v>13.100000000000001</v>
      </c>
      <c r="E39" s="26">
        <v>455.3</v>
      </c>
    </row>
    <row r="40" spans="1:5" x14ac:dyDescent="0.2">
      <c r="A40" t="s">
        <v>249</v>
      </c>
      <c r="B40" t="s">
        <v>250</v>
      </c>
      <c r="C40" s="26">
        <v>5</v>
      </c>
      <c r="D40" s="26">
        <v>7</v>
      </c>
      <c r="E40" s="26">
        <v>35</v>
      </c>
    </row>
    <row r="41" spans="1:5" x14ac:dyDescent="0.2">
      <c r="A41" t="s">
        <v>125</v>
      </c>
      <c r="B41" t="s">
        <v>126</v>
      </c>
      <c r="C41" s="26">
        <v>51</v>
      </c>
      <c r="D41" s="26">
        <v>11.370000000000001</v>
      </c>
      <c r="E41" s="26">
        <v>267.79000000000002</v>
      </c>
    </row>
    <row r="42" spans="1:5" x14ac:dyDescent="0.2">
      <c r="A42" t="s">
        <v>215</v>
      </c>
      <c r="B42" t="s">
        <v>216</v>
      </c>
      <c r="C42" s="26">
        <v>3</v>
      </c>
      <c r="D42" s="26">
        <v>6.8</v>
      </c>
      <c r="E42" s="26">
        <v>20.399999999999999</v>
      </c>
    </row>
    <row r="43" spans="1:5" x14ac:dyDescent="0.2">
      <c r="A43" t="s">
        <v>154</v>
      </c>
      <c r="B43" t="s">
        <v>155</v>
      </c>
      <c r="C43" s="26">
        <v>30</v>
      </c>
      <c r="D43" s="26">
        <v>14</v>
      </c>
      <c r="E43" s="26">
        <v>420</v>
      </c>
    </row>
    <row r="44" spans="1:5" x14ac:dyDescent="0.2">
      <c r="A44" t="s">
        <v>202</v>
      </c>
      <c r="B44" t="s">
        <v>203</v>
      </c>
      <c r="C44" s="26">
        <v>134</v>
      </c>
      <c r="D44" s="26">
        <v>39</v>
      </c>
      <c r="E44" s="26">
        <v>2454</v>
      </c>
    </row>
    <row r="45" spans="1:5" x14ac:dyDescent="0.2">
      <c r="A45" t="s">
        <v>75</v>
      </c>
      <c r="B45" t="s">
        <v>76</v>
      </c>
      <c r="C45" s="26">
        <v>86</v>
      </c>
      <c r="D45" s="26">
        <v>20.9</v>
      </c>
      <c r="E45" s="26">
        <v>777.80000000000007</v>
      </c>
    </row>
    <row r="46" spans="1:5" x14ac:dyDescent="0.2">
      <c r="A46" t="s">
        <v>226</v>
      </c>
      <c r="B46" t="s">
        <v>227</v>
      </c>
      <c r="C46" s="26">
        <v>22</v>
      </c>
      <c r="D46" s="26">
        <v>9.57</v>
      </c>
      <c r="E46" s="26">
        <v>210.54000000000002</v>
      </c>
    </row>
    <row r="47" spans="1:5" x14ac:dyDescent="0.2">
      <c r="A47" t="s">
        <v>294</v>
      </c>
      <c r="B47" t="s">
        <v>295</v>
      </c>
      <c r="C47" s="26">
        <v>10</v>
      </c>
      <c r="D47" s="26">
        <v>8.14</v>
      </c>
      <c r="E47" s="26">
        <v>81.400000000000006</v>
      </c>
    </row>
    <row r="48" spans="1:5" x14ac:dyDescent="0.2">
      <c r="A48" t="s">
        <v>269</v>
      </c>
      <c r="B48" t="s">
        <v>270</v>
      </c>
      <c r="C48" s="26">
        <v>10</v>
      </c>
      <c r="D48" s="26">
        <v>4.5</v>
      </c>
      <c r="E48" s="26">
        <v>45</v>
      </c>
    </row>
    <row r="49" spans="1:5" x14ac:dyDescent="0.2">
      <c r="A49" t="s">
        <v>279</v>
      </c>
      <c r="B49" t="s">
        <v>280</v>
      </c>
      <c r="C49" s="26">
        <v>2</v>
      </c>
      <c r="D49" s="26">
        <v>5</v>
      </c>
      <c r="E49" s="26">
        <v>10</v>
      </c>
    </row>
    <row r="50" spans="1:5" x14ac:dyDescent="0.2">
      <c r="A50" t="s">
        <v>48</v>
      </c>
      <c r="B50" t="s">
        <v>49</v>
      </c>
      <c r="C50" s="26">
        <v>199</v>
      </c>
      <c r="D50" s="26">
        <v>106.6</v>
      </c>
      <c r="E50" s="26">
        <v>11135.8</v>
      </c>
    </row>
    <row r="51" spans="1:5" x14ac:dyDescent="0.2">
      <c r="A51" t="s">
        <v>25</v>
      </c>
      <c r="B51" t="s">
        <v>26</v>
      </c>
      <c r="C51" s="26">
        <v>77</v>
      </c>
      <c r="D51" s="26">
        <v>118.45</v>
      </c>
      <c r="E51" s="26">
        <v>4505.2</v>
      </c>
    </row>
    <row r="52" spans="1:5" x14ac:dyDescent="0.2">
      <c r="A52" t="s">
        <v>50</v>
      </c>
      <c r="B52" t="s">
        <v>51</v>
      </c>
      <c r="C52" s="26">
        <v>75</v>
      </c>
      <c r="D52" s="26">
        <v>17.369999999999997</v>
      </c>
      <c r="E52" s="26">
        <v>690.39999999999986</v>
      </c>
    </row>
    <row r="53" spans="1:5" x14ac:dyDescent="0.2">
      <c r="A53" t="s">
        <v>40</v>
      </c>
      <c r="B53" t="s">
        <v>41</v>
      </c>
      <c r="C53" s="26">
        <v>98</v>
      </c>
      <c r="D53" s="26">
        <v>79.2</v>
      </c>
      <c r="E53" s="26">
        <v>4029.6</v>
      </c>
    </row>
    <row r="54" spans="1:5" x14ac:dyDescent="0.2">
      <c r="A54" t="s">
        <v>52</v>
      </c>
      <c r="B54" t="s">
        <v>53</v>
      </c>
      <c r="C54" s="26">
        <v>165</v>
      </c>
      <c r="D54" s="26">
        <v>52.7</v>
      </c>
      <c r="E54" s="26">
        <v>4572.5</v>
      </c>
    </row>
    <row r="55" spans="1:5" x14ac:dyDescent="0.2">
      <c r="A55" t="s">
        <v>284</v>
      </c>
      <c r="B55" t="s">
        <v>285</v>
      </c>
      <c r="C55" s="26">
        <v>20</v>
      </c>
      <c r="D55" s="26">
        <v>60</v>
      </c>
      <c r="E55" s="26">
        <v>1200</v>
      </c>
    </row>
    <row r="56" spans="1:5" x14ac:dyDescent="0.2">
      <c r="A56" t="s">
        <v>132</v>
      </c>
      <c r="B56" t="s">
        <v>133</v>
      </c>
      <c r="C56" s="26">
        <v>9</v>
      </c>
      <c r="D56" s="26">
        <v>53</v>
      </c>
      <c r="E56" s="26">
        <v>477</v>
      </c>
    </row>
    <row r="57" spans="1:5" x14ac:dyDescent="0.2">
      <c r="A57" t="s">
        <v>54</v>
      </c>
      <c r="B57" t="s">
        <v>55</v>
      </c>
      <c r="C57" s="26">
        <v>21</v>
      </c>
      <c r="D57" s="26">
        <v>17.899999999999999</v>
      </c>
      <c r="E57" s="26">
        <v>375.9</v>
      </c>
    </row>
    <row r="58" spans="1:5" x14ac:dyDescent="0.2">
      <c r="A58" t="s">
        <v>16</v>
      </c>
      <c r="B58" t="s">
        <v>17</v>
      </c>
      <c r="C58" s="26">
        <v>95</v>
      </c>
      <c r="D58" s="26">
        <v>40.6</v>
      </c>
      <c r="E58" s="26">
        <v>2056</v>
      </c>
    </row>
    <row r="59" spans="1:5" x14ac:dyDescent="0.2">
      <c r="A59" t="s">
        <v>175</v>
      </c>
      <c r="B59" t="s">
        <v>176</v>
      </c>
      <c r="C59" s="26">
        <v>4</v>
      </c>
      <c r="D59" s="26">
        <v>52</v>
      </c>
      <c r="E59" s="26">
        <v>208</v>
      </c>
    </row>
    <row r="60" spans="1:5" x14ac:dyDescent="0.2">
      <c r="A60" t="s">
        <v>56</v>
      </c>
      <c r="B60" t="s">
        <v>57</v>
      </c>
      <c r="C60" s="26">
        <v>17</v>
      </c>
      <c r="D60" s="26">
        <v>17.5</v>
      </c>
      <c r="E60" s="26">
        <v>155.5</v>
      </c>
    </row>
    <row r="61" spans="1:5" x14ac:dyDescent="0.2">
      <c r="A61" t="s">
        <v>58</v>
      </c>
      <c r="B61" t="s">
        <v>59</v>
      </c>
      <c r="C61" s="26">
        <v>15</v>
      </c>
      <c r="D61" s="26">
        <v>29</v>
      </c>
      <c r="E61" s="26">
        <v>435</v>
      </c>
    </row>
    <row r="62" spans="1:5" x14ac:dyDescent="0.2">
      <c r="A62" t="s">
        <v>204</v>
      </c>
      <c r="B62" t="s">
        <v>205</v>
      </c>
      <c r="C62" s="26">
        <v>6</v>
      </c>
      <c r="D62" s="26">
        <v>216</v>
      </c>
      <c r="E62" s="26">
        <v>1296</v>
      </c>
    </row>
    <row r="63" spans="1:5" x14ac:dyDescent="0.2">
      <c r="A63" t="s">
        <v>60</v>
      </c>
      <c r="B63" t="s">
        <v>61</v>
      </c>
      <c r="C63" s="26">
        <v>10</v>
      </c>
      <c r="D63" s="26">
        <v>6.2</v>
      </c>
      <c r="E63" s="26">
        <v>62</v>
      </c>
    </row>
    <row r="64" spans="1:5" x14ac:dyDescent="0.2">
      <c r="A64" t="s">
        <v>297</v>
      </c>
      <c r="B64" t="s">
        <v>298</v>
      </c>
      <c r="C64" s="26">
        <v>2</v>
      </c>
      <c r="D64" s="26">
        <v>3</v>
      </c>
      <c r="E64" s="26">
        <v>6</v>
      </c>
    </row>
    <row r="65" spans="1:5" x14ac:dyDescent="0.2">
      <c r="A65" t="s">
        <v>206</v>
      </c>
      <c r="B65" t="s">
        <v>207</v>
      </c>
      <c r="C65" s="26">
        <v>4</v>
      </c>
      <c r="D65" s="26">
        <v>124</v>
      </c>
      <c r="E65" s="26">
        <v>496</v>
      </c>
    </row>
    <row r="66" spans="1:5" x14ac:dyDescent="0.2">
      <c r="A66" t="s">
        <v>316</v>
      </c>
      <c r="B66" t="s">
        <v>317</v>
      </c>
      <c r="C66" s="26">
        <v>3</v>
      </c>
      <c r="D66" s="26">
        <v>76.5</v>
      </c>
      <c r="E66" s="26">
        <v>229.5</v>
      </c>
    </row>
    <row r="67" spans="1:5" x14ac:dyDescent="0.2">
      <c r="A67" t="s">
        <v>136</v>
      </c>
      <c r="B67" t="s">
        <v>137</v>
      </c>
      <c r="C67" s="26">
        <v>4</v>
      </c>
      <c r="D67" s="26">
        <v>94</v>
      </c>
      <c r="E67" s="26">
        <v>376</v>
      </c>
    </row>
    <row r="68" spans="1:5" x14ac:dyDescent="0.2">
      <c r="A68" t="s">
        <v>29</v>
      </c>
      <c r="B68" t="s">
        <v>30</v>
      </c>
      <c r="C68" s="26">
        <v>60</v>
      </c>
      <c r="D68" s="26">
        <v>149</v>
      </c>
      <c r="E68" s="26">
        <v>8940</v>
      </c>
    </row>
    <row r="69" spans="1:5" x14ac:dyDescent="0.2">
      <c r="A69" t="s">
        <v>308</v>
      </c>
      <c r="B69" t="s">
        <v>309</v>
      </c>
      <c r="C69" s="26">
        <v>2</v>
      </c>
      <c r="D69" s="26">
        <v>65</v>
      </c>
      <c r="E69" s="26">
        <v>130</v>
      </c>
    </row>
    <row r="70" spans="1:5" x14ac:dyDescent="0.2">
      <c r="A70" t="s">
        <v>110</v>
      </c>
      <c r="B70" t="s">
        <v>111</v>
      </c>
      <c r="C70" s="26">
        <v>16</v>
      </c>
      <c r="D70" s="26">
        <v>21.5</v>
      </c>
      <c r="E70" s="26">
        <v>231.5</v>
      </c>
    </row>
    <row r="71" spans="1:5" x14ac:dyDescent="0.2">
      <c r="A71" t="s">
        <v>236</v>
      </c>
      <c r="B71" t="s">
        <v>237</v>
      </c>
      <c r="C71" s="26">
        <v>4</v>
      </c>
      <c r="D71" s="26">
        <v>9</v>
      </c>
      <c r="E71" s="26">
        <v>36</v>
      </c>
    </row>
    <row r="72" spans="1:5" x14ac:dyDescent="0.2">
      <c r="A72" t="s">
        <v>139</v>
      </c>
      <c r="B72" t="s">
        <v>140</v>
      </c>
      <c r="C72" s="26">
        <v>8</v>
      </c>
      <c r="D72" s="26">
        <v>220.4</v>
      </c>
      <c r="E72" s="26">
        <v>776.8</v>
      </c>
    </row>
    <row r="73" spans="1:5" x14ac:dyDescent="0.2">
      <c r="A73" t="s">
        <v>189</v>
      </c>
      <c r="B73" t="s">
        <v>190</v>
      </c>
      <c r="C73" s="26">
        <v>41</v>
      </c>
      <c r="D73" s="26">
        <v>25.91</v>
      </c>
      <c r="E73" s="26">
        <v>538.26</v>
      </c>
    </row>
    <row r="74" spans="1:5" x14ac:dyDescent="0.2">
      <c r="A74" t="s">
        <v>142</v>
      </c>
      <c r="B74" t="s">
        <v>143</v>
      </c>
      <c r="C74" s="26">
        <v>4</v>
      </c>
      <c r="D74" s="26">
        <v>210</v>
      </c>
      <c r="E74" s="26">
        <v>840</v>
      </c>
    </row>
    <row r="75" spans="1:5" x14ac:dyDescent="0.2">
      <c r="A75" t="s">
        <v>144</v>
      </c>
      <c r="B75" t="s">
        <v>145</v>
      </c>
      <c r="C75" s="26">
        <v>1</v>
      </c>
      <c r="D75" s="26">
        <v>320</v>
      </c>
      <c r="E75" s="26">
        <v>320</v>
      </c>
    </row>
    <row r="76" spans="1:5" x14ac:dyDescent="0.2">
      <c r="A76" t="s">
        <v>146</v>
      </c>
      <c r="B76" t="s">
        <v>147</v>
      </c>
      <c r="C76" s="26">
        <v>3</v>
      </c>
      <c r="D76" s="26">
        <v>180</v>
      </c>
      <c r="E76" s="26">
        <v>540</v>
      </c>
    </row>
    <row r="77" spans="1:5" x14ac:dyDescent="0.2">
      <c r="A77" t="s">
        <v>208</v>
      </c>
      <c r="B77" t="s">
        <v>209</v>
      </c>
      <c r="C77" s="26">
        <v>6</v>
      </c>
      <c r="D77" s="26">
        <v>328</v>
      </c>
      <c r="E77" s="26">
        <v>1968</v>
      </c>
    </row>
    <row r="78" spans="1:5" x14ac:dyDescent="0.2">
      <c r="A78" t="s">
        <v>182</v>
      </c>
      <c r="B78" t="s">
        <v>183</v>
      </c>
      <c r="C78" s="26">
        <v>2</v>
      </c>
      <c r="D78" s="26">
        <v>56</v>
      </c>
      <c r="E78" s="26">
        <v>112</v>
      </c>
    </row>
    <row r="79" spans="1:5" x14ac:dyDescent="0.2">
      <c r="A79" t="s">
        <v>184</v>
      </c>
      <c r="B79" t="s">
        <v>185</v>
      </c>
      <c r="C79" s="26">
        <v>2</v>
      </c>
      <c r="D79" s="26">
        <v>76</v>
      </c>
      <c r="E79" s="26">
        <v>152</v>
      </c>
    </row>
    <row r="80" spans="1:5" x14ac:dyDescent="0.2">
      <c r="A80" t="s">
        <v>257</v>
      </c>
      <c r="B80" t="s">
        <v>258</v>
      </c>
      <c r="C80" s="26">
        <v>4</v>
      </c>
      <c r="D80" s="26">
        <v>49</v>
      </c>
      <c r="E80" s="26">
        <v>196</v>
      </c>
    </row>
    <row r="81" spans="1:5" x14ac:dyDescent="0.2">
      <c r="A81" t="s">
        <v>259</v>
      </c>
      <c r="B81" t="s">
        <v>260</v>
      </c>
      <c r="C81" s="26">
        <v>4</v>
      </c>
      <c r="D81" s="26">
        <v>28</v>
      </c>
      <c r="E81" s="26">
        <v>112</v>
      </c>
    </row>
    <row r="82" spans="1:5" x14ac:dyDescent="0.2">
      <c r="A82" t="s">
        <v>222</v>
      </c>
      <c r="B82" t="s">
        <v>223</v>
      </c>
      <c r="C82" s="26">
        <v>3</v>
      </c>
      <c r="D82" s="26">
        <v>89</v>
      </c>
      <c r="E82" s="26">
        <v>267</v>
      </c>
    </row>
    <row r="83" spans="1:5" x14ac:dyDescent="0.2">
      <c r="A83" t="s">
        <v>219</v>
      </c>
      <c r="B83" t="s">
        <v>220</v>
      </c>
      <c r="C83" s="26">
        <v>30</v>
      </c>
      <c r="D83" s="26">
        <v>74</v>
      </c>
      <c r="E83" s="26">
        <v>2220</v>
      </c>
    </row>
    <row r="84" spans="1:5" x14ac:dyDescent="0.2">
      <c r="A84" t="s">
        <v>655</v>
      </c>
      <c r="C84" s="26">
        <v>2517</v>
      </c>
      <c r="D84" s="26">
        <v>4216.1000000000004</v>
      </c>
      <c r="E84" s="26">
        <v>76676.44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rightToLeft="1" workbookViewId="0">
      <selection sqref="A1:F35"/>
    </sheetView>
  </sheetViews>
  <sheetFormatPr defaultRowHeight="14.25" x14ac:dyDescent="0.2"/>
  <cols>
    <col min="1" max="1" width="8.5" bestFit="1" customWidth="1"/>
    <col min="2" max="2" width="40.75" bestFit="1" customWidth="1"/>
    <col min="3" max="3" width="34.5" bestFit="1" customWidth="1"/>
    <col min="4" max="4" width="11.125" bestFit="1" customWidth="1"/>
    <col min="6" max="6" width="15.5" bestFit="1" customWidth="1"/>
  </cols>
  <sheetData>
    <row r="1" spans="1:6" x14ac:dyDescent="0.2">
      <c r="A1" t="s">
        <v>5</v>
      </c>
      <c r="B1" t="s">
        <v>6</v>
      </c>
      <c r="C1" t="s">
        <v>1</v>
      </c>
      <c r="D1" t="s">
        <v>660</v>
      </c>
      <c r="E1" t="s">
        <v>653</v>
      </c>
      <c r="F1" t="s">
        <v>657</v>
      </c>
    </row>
    <row r="2" spans="1:6" x14ac:dyDescent="0.2">
      <c r="A2" t="s">
        <v>202</v>
      </c>
      <c r="B2" t="s">
        <v>203</v>
      </c>
      <c r="C2" t="s">
        <v>275</v>
      </c>
      <c r="D2">
        <v>120</v>
      </c>
      <c r="E2">
        <v>18</v>
      </c>
      <c r="F2">
        <v>2160</v>
      </c>
    </row>
    <row r="3" spans="1:6" x14ac:dyDescent="0.2">
      <c r="A3" t="s">
        <v>243</v>
      </c>
      <c r="B3" t="s">
        <v>244</v>
      </c>
      <c r="C3" t="s">
        <v>275</v>
      </c>
      <c r="D3">
        <v>95</v>
      </c>
      <c r="E3">
        <v>26.13</v>
      </c>
      <c r="F3">
        <v>2482.35</v>
      </c>
    </row>
    <row r="4" spans="1:6" x14ac:dyDescent="0.2">
      <c r="A4" t="s">
        <v>125</v>
      </c>
      <c r="B4" t="s">
        <v>126</v>
      </c>
      <c r="C4" t="s">
        <v>275</v>
      </c>
      <c r="D4">
        <v>47</v>
      </c>
      <c r="E4">
        <v>5.17</v>
      </c>
      <c r="F4">
        <v>242.99</v>
      </c>
    </row>
    <row r="5" spans="1:6" x14ac:dyDescent="0.2">
      <c r="A5" t="s">
        <v>67</v>
      </c>
      <c r="B5" t="s">
        <v>68</v>
      </c>
      <c r="C5" t="s">
        <v>275</v>
      </c>
      <c r="D5">
        <v>35</v>
      </c>
      <c r="E5">
        <v>4.5</v>
      </c>
      <c r="F5">
        <v>157.5</v>
      </c>
    </row>
    <row r="6" spans="1:6" x14ac:dyDescent="0.2">
      <c r="A6" t="s">
        <v>78</v>
      </c>
      <c r="B6" t="s">
        <v>79</v>
      </c>
      <c r="C6" t="s">
        <v>275</v>
      </c>
      <c r="D6">
        <v>30</v>
      </c>
      <c r="E6">
        <v>3.5</v>
      </c>
      <c r="F6">
        <v>105</v>
      </c>
    </row>
    <row r="7" spans="1:6" x14ac:dyDescent="0.2">
      <c r="A7" t="s">
        <v>48</v>
      </c>
      <c r="B7" t="s">
        <v>49</v>
      </c>
      <c r="C7" t="s">
        <v>275</v>
      </c>
      <c r="D7">
        <v>28</v>
      </c>
      <c r="E7">
        <v>49.6</v>
      </c>
      <c r="F7">
        <v>1388.8</v>
      </c>
    </row>
    <row r="8" spans="1:6" x14ac:dyDescent="0.2">
      <c r="A8" t="s">
        <v>200</v>
      </c>
      <c r="B8" t="s">
        <v>201</v>
      </c>
      <c r="C8" t="s">
        <v>275</v>
      </c>
      <c r="D8">
        <v>22</v>
      </c>
      <c r="E8">
        <v>9</v>
      </c>
      <c r="F8">
        <v>198</v>
      </c>
    </row>
    <row r="9" spans="1:6" x14ac:dyDescent="0.2">
      <c r="A9" t="s">
        <v>50</v>
      </c>
      <c r="B9" t="s">
        <v>51</v>
      </c>
      <c r="C9" t="s">
        <v>275</v>
      </c>
      <c r="D9">
        <v>20</v>
      </c>
      <c r="E9">
        <v>7.57</v>
      </c>
      <c r="F9">
        <v>151.4</v>
      </c>
    </row>
    <row r="10" spans="1:6" x14ac:dyDescent="0.2">
      <c r="A10" t="s">
        <v>284</v>
      </c>
      <c r="B10" t="s">
        <v>285</v>
      </c>
      <c r="C10" t="s">
        <v>275</v>
      </c>
      <c r="D10">
        <v>20</v>
      </c>
      <c r="E10">
        <v>60</v>
      </c>
      <c r="F10">
        <v>1200</v>
      </c>
    </row>
    <row r="11" spans="1:6" x14ac:dyDescent="0.2">
      <c r="A11" t="s">
        <v>40</v>
      </c>
      <c r="B11" t="s">
        <v>41</v>
      </c>
      <c r="C11" t="s">
        <v>275</v>
      </c>
      <c r="D11">
        <v>18</v>
      </c>
      <c r="E11">
        <v>37.200000000000003</v>
      </c>
      <c r="F11">
        <v>669.6</v>
      </c>
    </row>
    <row r="12" spans="1:6" x14ac:dyDescent="0.2">
      <c r="A12" t="s">
        <v>245</v>
      </c>
      <c r="B12" t="s">
        <v>246</v>
      </c>
      <c r="C12" t="s">
        <v>275</v>
      </c>
      <c r="D12">
        <v>16</v>
      </c>
      <c r="E12">
        <v>11</v>
      </c>
      <c r="F12">
        <v>176</v>
      </c>
    </row>
    <row r="13" spans="1:6" x14ac:dyDescent="0.2">
      <c r="A13" t="s">
        <v>25</v>
      </c>
      <c r="B13" t="s">
        <v>26</v>
      </c>
      <c r="C13" t="s">
        <v>275</v>
      </c>
      <c r="D13">
        <v>16</v>
      </c>
      <c r="E13">
        <v>60.45</v>
      </c>
      <c r="F13">
        <v>967.2</v>
      </c>
    </row>
    <row r="14" spans="1:6" x14ac:dyDescent="0.2">
      <c r="A14" t="s">
        <v>110</v>
      </c>
      <c r="B14" t="s">
        <v>111</v>
      </c>
      <c r="C14" t="s">
        <v>275</v>
      </c>
      <c r="D14">
        <v>15</v>
      </c>
      <c r="E14">
        <v>15</v>
      </c>
      <c r="F14">
        <v>225</v>
      </c>
    </row>
    <row r="15" spans="1:6" x14ac:dyDescent="0.2">
      <c r="A15" t="s">
        <v>82</v>
      </c>
      <c r="B15" t="s">
        <v>83</v>
      </c>
      <c r="C15" t="s">
        <v>275</v>
      </c>
      <c r="D15">
        <v>12</v>
      </c>
      <c r="E15">
        <v>14</v>
      </c>
      <c r="F15">
        <v>168</v>
      </c>
    </row>
    <row r="16" spans="1:6" x14ac:dyDescent="0.2">
      <c r="A16" t="s">
        <v>313</v>
      </c>
      <c r="B16" t="s">
        <v>314</v>
      </c>
      <c r="C16" t="s">
        <v>275</v>
      </c>
      <c r="D16">
        <v>10</v>
      </c>
      <c r="E16">
        <v>4.46</v>
      </c>
      <c r="F16">
        <v>44.6</v>
      </c>
    </row>
    <row r="17" spans="1:6" x14ac:dyDescent="0.2">
      <c r="A17" t="s">
        <v>36</v>
      </c>
      <c r="B17" t="s">
        <v>37</v>
      </c>
      <c r="C17" t="s">
        <v>275</v>
      </c>
      <c r="D17">
        <v>10</v>
      </c>
      <c r="E17">
        <v>8.4</v>
      </c>
      <c r="F17">
        <v>84</v>
      </c>
    </row>
    <row r="18" spans="1:6" x14ac:dyDescent="0.2">
      <c r="A18" t="s">
        <v>294</v>
      </c>
      <c r="B18" t="s">
        <v>295</v>
      </c>
      <c r="C18" t="s">
        <v>275</v>
      </c>
      <c r="D18">
        <v>10</v>
      </c>
      <c r="E18">
        <v>8.14</v>
      </c>
      <c r="F18">
        <v>81.400000000000006</v>
      </c>
    </row>
    <row r="19" spans="1:6" x14ac:dyDescent="0.2">
      <c r="A19" t="s">
        <v>52</v>
      </c>
      <c r="B19" t="s">
        <v>53</v>
      </c>
      <c r="C19" t="s">
        <v>275</v>
      </c>
      <c r="D19">
        <v>10</v>
      </c>
      <c r="E19">
        <v>24.8</v>
      </c>
      <c r="F19">
        <v>248</v>
      </c>
    </row>
    <row r="20" spans="1:6" x14ac:dyDescent="0.2">
      <c r="A20" t="s">
        <v>16</v>
      </c>
      <c r="B20" t="s">
        <v>17</v>
      </c>
      <c r="C20" t="s">
        <v>275</v>
      </c>
      <c r="D20">
        <v>10</v>
      </c>
      <c r="E20">
        <v>18.600000000000001</v>
      </c>
      <c r="F20">
        <v>186</v>
      </c>
    </row>
    <row r="21" spans="1:6" x14ac:dyDescent="0.2">
      <c r="A21" t="s">
        <v>32</v>
      </c>
      <c r="B21" t="s">
        <v>33</v>
      </c>
      <c r="C21" t="s">
        <v>275</v>
      </c>
      <c r="D21">
        <v>8</v>
      </c>
      <c r="E21">
        <v>37.5</v>
      </c>
      <c r="F21">
        <v>300</v>
      </c>
    </row>
    <row r="22" spans="1:6" x14ac:dyDescent="0.2">
      <c r="A22" t="s">
        <v>189</v>
      </c>
      <c r="B22" t="s">
        <v>190</v>
      </c>
      <c r="C22" t="s">
        <v>275</v>
      </c>
      <c r="D22">
        <v>6</v>
      </c>
      <c r="E22">
        <v>12.71</v>
      </c>
      <c r="F22">
        <v>76.260000000000005</v>
      </c>
    </row>
    <row r="23" spans="1:6" x14ac:dyDescent="0.2">
      <c r="A23" t="s">
        <v>114</v>
      </c>
      <c r="B23" t="s">
        <v>115</v>
      </c>
      <c r="C23" t="s">
        <v>275</v>
      </c>
      <c r="D23">
        <v>4</v>
      </c>
      <c r="E23">
        <v>3</v>
      </c>
      <c r="F23">
        <v>12</v>
      </c>
    </row>
    <row r="24" spans="1:6" x14ac:dyDescent="0.2">
      <c r="A24" t="s">
        <v>194</v>
      </c>
      <c r="B24" t="s">
        <v>195</v>
      </c>
      <c r="C24" t="s">
        <v>275</v>
      </c>
      <c r="D24">
        <v>4</v>
      </c>
      <c r="E24">
        <v>4.8</v>
      </c>
      <c r="F24">
        <v>19.2</v>
      </c>
    </row>
    <row r="25" spans="1:6" x14ac:dyDescent="0.2">
      <c r="A25" t="s">
        <v>75</v>
      </c>
      <c r="B25" t="s">
        <v>76</v>
      </c>
      <c r="C25" t="s">
        <v>275</v>
      </c>
      <c r="D25">
        <v>4</v>
      </c>
      <c r="E25">
        <v>12</v>
      </c>
      <c r="F25">
        <v>48</v>
      </c>
    </row>
    <row r="26" spans="1:6" x14ac:dyDescent="0.2">
      <c r="A26" t="s">
        <v>56</v>
      </c>
      <c r="B26" t="s">
        <v>57</v>
      </c>
      <c r="C26" t="s">
        <v>275</v>
      </c>
      <c r="D26">
        <v>4</v>
      </c>
      <c r="E26">
        <v>8</v>
      </c>
      <c r="F26">
        <v>32</v>
      </c>
    </row>
    <row r="27" spans="1:6" x14ac:dyDescent="0.2">
      <c r="A27" t="s">
        <v>316</v>
      </c>
      <c r="B27" t="s">
        <v>317</v>
      </c>
      <c r="C27" t="s">
        <v>275</v>
      </c>
      <c r="D27">
        <v>3</v>
      </c>
      <c r="E27">
        <v>76.5</v>
      </c>
      <c r="F27">
        <v>229.5</v>
      </c>
    </row>
    <row r="28" spans="1:6" x14ac:dyDescent="0.2">
      <c r="A28" t="s">
        <v>45</v>
      </c>
      <c r="B28" t="s">
        <v>46</v>
      </c>
      <c r="C28" t="s">
        <v>275</v>
      </c>
      <c r="D28">
        <v>2</v>
      </c>
      <c r="E28">
        <v>4</v>
      </c>
      <c r="F28">
        <v>8</v>
      </c>
    </row>
    <row r="29" spans="1:6" x14ac:dyDescent="0.2">
      <c r="A29" t="s">
        <v>302</v>
      </c>
      <c r="B29" t="s">
        <v>303</v>
      </c>
      <c r="C29" t="s">
        <v>275</v>
      </c>
      <c r="D29">
        <v>2</v>
      </c>
      <c r="E29">
        <v>50</v>
      </c>
      <c r="F29">
        <v>100</v>
      </c>
    </row>
    <row r="30" spans="1:6" x14ac:dyDescent="0.2">
      <c r="A30" t="s">
        <v>95</v>
      </c>
      <c r="B30" t="s">
        <v>96</v>
      </c>
      <c r="C30" t="s">
        <v>275</v>
      </c>
      <c r="D30">
        <v>2</v>
      </c>
      <c r="E30">
        <v>4.5</v>
      </c>
      <c r="F30">
        <v>9</v>
      </c>
    </row>
    <row r="31" spans="1:6" x14ac:dyDescent="0.2">
      <c r="A31" t="s">
        <v>279</v>
      </c>
      <c r="B31" t="s">
        <v>280</v>
      </c>
      <c r="C31" t="s">
        <v>275</v>
      </c>
      <c r="D31">
        <v>2</v>
      </c>
      <c r="E31">
        <v>5</v>
      </c>
      <c r="F31">
        <v>10</v>
      </c>
    </row>
    <row r="32" spans="1:6" x14ac:dyDescent="0.2">
      <c r="A32" t="s">
        <v>297</v>
      </c>
      <c r="B32" t="s">
        <v>298</v>
      </c>
      <c r="C32" t="s">
        <v>275</v>
      </c>
      <c r="D32">
        <v>2</v>
      </c>
      <c r="E32">
        <v>3</v>
      </c>
      <c r="F32">
        <v>6</v>
      </c>
    </row>
    <row r="33" spans="1:6" x14ac:dyDescent="0.2">
      <c r="A33" t="s">
        <v>308</v>
      </c>
      <c r="B33" t="s">
        <v>309</v>
      </c>
      <c r="C33" t="s">
        <v>275</v>
      </c>
      <c r="D33">
        <v>2</v>
      </c>
      <c r="E33">
        <v>65</v>
      </c>
      <c r="F33">
        <v>130</v>
      </c>
    </row>
    <row r="34" spans="1:6" x14ac:dyDescent="0.2">
      <c r="A34" t="s">
        <v>139</v>
      </c>
      <c r="B34" t="s">
        <v>140</v>
      </c>
      <c r="C34" t="s">
        <v>275</v>
      </c>
      <c r="D34">
        <v>2</v>
      </c>
      <c r="E34">
        <v>136.4</v>
      </c>
      <c r="F34">
        <v>272.8</v>
      </c>
    </row>
    <row r="35" spans="1:6" x14ac:dyDescent="0.2">
      <c r="A35" t="s">
        <v>63</v>
      </c>
      <c r="B35" t="s">
        <v>64</v>
      </c>
      <c r="C35" t="s">
        <v>275</v>
      </c>
      <c r="D35">
        <v>1</v>
      </c>
      <c r="E35">
        <v>3</v>
      </c>
      <c r="F35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"/>
  <sheetViews>
    <sheetView rightToLeft="1" workbookViewId="0"/>
  </sheetViews>
  <sheetFormatPr defaultRowHeight="14.25" x14ac:dyDescent="0.2"/>
  <cols>
    <col min="1" max="1" width="8.5" bestFit="1" customWidth="1"/>
    <col min="2" max="2" width="50.875" bestFit="1" customWidth="1"/>
    <col min="3" max="3" width="14.625" bestFit="1" customWidth="1"/>
    <col min="4" max="4" width="11.125" bestFit="1" customWidth="1"/>
    <col min="6" max="6" width="15.5" bestFit="1" customWidth="1"/>
  </cols>
  <sheetData>
    <row r="1" spans="1:6" x14ac:dyDescent="0.2">
      <c r="A1" t="s">
        <v>5</v>
      </c>
      <c r="B1" t="s">
        <v>6</v>
      </c>
      <c r="C1" t="s">
        <v>1</v>
      </c>
      <c r="D1" t="s">
        <v>660</v>
      </c>
      <c r="E1" t="s">
        <v>653</v>
      </c>
      <c r="F1" t="s">
        <v>657</v>
      </c>
    </row>
    <row r="2" spans="1:6" x14ac:dyDescent="0.2">
      <c r="A2" t="s">
        <v>114</v>
      </c>
      <c r="B2" t="s">
        <v>115</v>
      </c>
      <c r="C2" t="s">
        <v>13</v>
      </c>
      <c r="D2">
        <v>1</v>
      </c>
      <c r="E2">
        <v>2</v>
      </c>
      <c r="F2">
        <f>E2*D2</f>
        <v>2</v>
      </c>
    </row>
    <row r="3" spans="1:6" x14ac:dyDescent="0.2">
      <c r="A3" t="s">
        <v>114</v>
      </c>
      <c r="B3" t="s">
        <v>115</v>
      </c>
      <c r="C3" t="s">
        <v>275</v>
      </c>
      <c r="D3">
        <v>4</v>
      </c>
      <c r="E3">
        <v>3</v>
      </c>
      <c r="F3">
        <v>12</v>
      </c>
    </row>
    <row r="4" spans="1:6" x14ac:dyDescent="0.2">
      <c r="A4" t="s">
        <v>45</v>
      </c>
      <c r="B4" t="s">
        <v>46</v>
      </c>
      <c r="C4" t="s">
        <v>13</v>
      </c>
      <c r="D4">
        <v>8</v>
      </c>
      <c r="E4">
        <v>1.6</v>
      </c>
      <c r="F4">
        <f>E4*D4</f>
        <v>12.8</v>
      </c>
    </row>
    <row r="5" spans="1:6" x14ac:dyDescent="0.2">
      <c r="A5" t="s">
        <v>45</v>
      </c>
      <c r="B5" t="s">
        <v>46</v>
      </c>
      <c r="C5" t="s">
        <v>275</v>
      </c>
      <c r="D5">
        <v>2</v>
      </c>
      <c r="E5">
        <v>4</v>
      </c>
      <c r="F5">
        <v>8</v>
      </c>
    </row>
    <row r="6" spans="1:6" x14ac:dyDescent="0.2">
      <c r="A6" t="s">
        <v>243</v>
      </c>
      <c r="B6" t="s">
        <v>244</v>
      </c>
      <c r="C6" t="s">
        <v>13</v>
      </c>
      <c r="D6">
        <v>4</v>
      </c>
      <c r="E6">
        <v>39</v>
      </c>
      <c r="F6">
        <f>E6*D6</f>
        <v>156</v>
      </c>
    </row>
    <row r="7" spans="1:6" x14ac:dyDescent="0.2">
      <c r="A7" t="s">
        <v>243</v>
      </c>
      <c r="B7" t="s">
        <v>244</v>
      </c>
      <c r="C7" t="s">
        <v>275</v>
      </c>
      <c r="D7">
        <v>95</v>
      </c>
      <c r="E7">
        <v>26.13</v>
      </c>
      <c r="F7">
        <v>2482.35</v>
      </c>
    </row>
    <row r="8" spans="1:6" x14ac:dyDescent="0.2">
      <c r="A8" t="s">
        <v>82</v>
      </c>
      <c r="B8" t="s">
        <v>83</v>
      </c>
      <c r="C8" t="s">
        <v>13</v>
      </c>
      <c r="D8">
        <v>97</v>
      </c>
      <c r="E8">
        <v>12</v>
      </c>
      <c r="F8">
        <f>E8*D8</f>
        <v>1164</v>
      </c>
    </row>
    <row r="9" spans="1:6" x14ac:dyDescent="0.2">
      <c r="A9" t="s">
        <v>82</v>
      </c>
      <c r="B9" t="s">
        <v>83</v>
      </c>
      <c r="C9" t="s">
        <v>275</v>
      </c>
      <c r="D9">
        <v>12</v>
      </c>
      <c r="E9">
        <v>14</v>
      </c>
      <c r="F9">
        <v>168</v>
      </c>
    </row>
    <row r="10" spans="1:6" x14ac:dyDescent="0.2">
      <c r="A10" t="s">
        <v>212</v>
      </c>
      <c r="B10" t="s">
        <v>213</v>
      </c>
      <c r="C10" t="s">
        <v>13</v>
      </c>
      <c r="D10">
        <v>28</v>
      </c>
      <c r="E10">
        <v>24</v>
      </c>
      <c r="F10">
        <f>E10*D10</f>
        <v>672</v>
      </c>
    </row>
    <row r="11" spans="1:6" x14ac:dyDescent="0.2">
      <c r="A11" t="s">
        <v>150</v>
      </c>
      <c r="B11" t="s">
        <v>151</v>
      </c>
      <c r="C11" t="s">
        <v>13</v>
      </c>
      <c r="D11">
        <v>56</v>
      </c>
      <c r="E11">
        <v>38</v>
      </c>
      <c r="F11">
        <f>E11*D11</f>
        <v>2128</v>
      </c>
    </row>
    <row r="12" spans="1:6" x14ac:dyDescent="0.2">
      <c r="A12" t="s">
        <v>32</v>
      </c>
      <c r="B12" t="s">
        <v>33</v>
      </c>
      <c r="C12" t="s">
        <v>13</v>
      </c>
      <c r="D12">
        <v>36</v>
      </c>
      <c r="E12">
        <v>49</v>
      </c>
      <c r="F12">
        <f>E12*D12</f>
        <v>1764</v>
      </c>
    </row>
    <row r="13" spans="1:6" x14ac:dyDescent="0.2">
      <c r="A13" t="s">
        <v>32</v>
      </c>
      <c r="B13" t="s">
        <v>33</v>
      </c>
      <c r="C13" t="s">
        <v>275</v>
      </c>
      <c r="D13">
        <v>8</v>
      </c>
      <c r="E13">
        <v>37.5</v>
      </c>
      <c r="F13">
        <v>300</v>
      </c>
    </row>
    <row r="14" spans="1:6" x14ac:dyDescent="0.2">
      <c r="A14" t="s">
        <v>302</v>
      </c>
      <c r="B14" t="s">
        <v>303</v>
      </c>
      <c r="C14" t="s">
        <v>275</v>
      </c>
      <c r="D14">
        <v>2</v>
      </c>
      <c r="E14">
        <v>50</v>
      </c>
      <c r="F14">
        <v>100</v>
      </c>
    </row>
    <row r="15" spans="1:6" x14ac:dyDescent="0.2">
      <c r="A15" t="s">
        <v>85</v>
      </c>
      <c r="B15" t="s">
        <v>86</v>
      </c>
      <c r="C15" t="s">
        <v>13</v>
      </c>
      <c r="D15">
        <v>25</v>
      </c>
      <c r="E15">
        <v>18</v>
      </c>
      <c r="F15">
        <f t="shared" ref="F15:F24" si="0">E15*D15</f>
        <v>450</v>
      </c>
    </row>
    <row r="16" spans="1:6" x14ac:dyDescent="0.2">
      <c r="A16" t="s">
        <v>166</v>
      </c>
      <c r="B16" t="s">
        <v>167</v>
      </c>
      <c r="C16" t="s">
        <v>13</v>
      </c>
      <c r="D16">
        <v>17</v>
      </c>
      <c r="E16">
        <v>22</v>
      </c>
      <c r="F16">
        <f t="shared" si="0"/>
        <v>374</v>
      </c>
    </row>
    <row r="17" spans="1:6" x14ac:dyDescent="0.2">
      <c r="A17" t="s">
        <v>240</v>
      </c>
      <c r="B17" t="s">
        <v>241</v>
      </c>
      <c r="C17" t="s">
        <v>13</v>
      </c>
      <c r="D17">
        <v>26</v>
      </c>
      <c r="E17">
        <v>23</v>
      </c>
      <c r="F17">
        <f t="shared" si="0"/>
        <v>598</v>
      </c>
    </row>
    <row r="18" spans="1:6" x14ac:dyDescent="0.2">
      <c r="A18" t="s">
        <v>99</v>
      </c>
      <c r="B18" t="s">
        <v>100</v>
      </c>
      <c r="C18" t="s">
        <v>13</v>
      </c>
      <c r="D18">
        <v>30</v>
      </c>
      <c r="E18">
        <v>21</v>
      </c>
      <c r="F18">
        <f t="shared" si="0"/>
        <v>630</v>
      </c>
    </row>
    <row r="19" spans="1:6" x14ac:dyDescent="0.2">
      <c r="A19" t="s">
        <v>253</v>
      </c>
      <c r="B19" t="s">
        <v>254</v>
      </c>
      <c r="C19" t="s">
        <v>13</v>
      </c>
      <c r="D19">
        <v>20</v>
      </c>
      <c r="E19">
        <v>23</v>
      </c>
      <c r="F19">
        <f t="shared" si="0"/>
        <v>460</v>
      </c>
    </row>
    <row r="20" spans="1:6" x14ac:dyDescent="0.2">
      <c r="A20" t="s">
        <v>128</v>
      </c>
      <c r="B20" t="s">
        <v>129</v>
      </c>
      <c r="C20" t="s">
        <v>13</v>
      </c>
      <c r="D20">
        <v>33</v>
      </c>
      <c r="E20">
        <v>56</v>
      </c>
      <c r="F20">
        <f t="shared" si="0"/>
        <v>1848</v>
      </c>
    </row>
    <row r="21" spans="1:6" x14ac:dyDescent="0.2">
      <c r="A21" t="s">
        <v>197</v>
      </c>
      <c r="B21" t="s">
        <v>198</v>
      </c>
      <c r="C21" t="s">
        <v>13</v>
      </c>
      <c r="D21">
        <v>8</v>
      </c>
      <c r="E21">
        <v>69</v>
      </c>
      <c r="F21">
        <f t="shared" si="0"/>
        <v>552</v>
      </c>
    </row>
    <row r="22" spans="1:6" x14ac:dyDescent="0.2">
      <c r="A22" t="s">
        <v>169</v>
      </c>
      <c r="B22" t="s">
        <v>170</v>
      </c>
      <c r="C22" t="s">
        <v>13</v>
      </c>
      <c r="D22">
        <v>15</v>
      </c>
      <c r="E22">
        <v>34</v>
      </c>
      <c r="F22">
        <f t="shared" si="0"/>
        <v>510</v>
      </c>
    </row>
    <row r="23" spans="1:6" x14ac:dyDescent="0.2">
      <c r="A23" t="s">
        <v>152</v>
      </c>
      <c r="B23" t="s">
        <v>153</v>
      </c>
      <c r="C23" t="s">
        <v>13</v>
      </c>
      <c r="D23">
        <v>44</v>
      </c>
      <c r="E23">
        <v>2.2999999999999998</v>
      </c>
      <c r="F23">
        <f t="shared" si="0"/>
        <v>101.19999999999999</v>
      </c>
    </row>
    <row r="24" spans="1:6" x14ac:dyDescent="0.2">
      <c r="A24" t="s">
        <v>194</v>
      </c>
      <c r="B24" t="s">
        <v>195</v>
      </c>
      <c r="C24" t="s">
        <v>13</v>
      </c>
      <c r="D24">
        <v>10</v>
      </c>
      <c r="E24">
        <v>3.8</v>
      </c>
      <c r="F24">
        <f t="shared" si="0"/>
        <v>38</v>
      </c>
    </row>
    <row r="25" spans="1:6" x14ac:dyDescent="0.2">
      <c r="A25" t="s">
        <v>194</v>
      </c>
      <c r="B25" t="s">
        <v>195</v>
      </c>
      <c r="C25" t="s">
        <v>275</v>
      </c>
      <c r="D25">
        <v>4</v>
      </c>
      <c r="E25">
        <v>4.8</v>
      </c>
      <c r="F25">
        <v>19.2</v>
      </c>
    </row>
    <row r="26" spans="1:6" x14ac:dyDescent="0.2">
      <c r="A26" t="s">
        <v>71</v>
      </c>
      <c r="B26" t="s">
        <v>72</v>
      </c>
      <c r="C26" t="s">
        <v>13</v>
      </c>
      <c r="D26">
        <v>9</v>
      </c>
      <c r="E26">
        <v>1.9</v>
      </c>
      <c r="F26">
        <f t="shared" ref="F26:F33" si="1">E26*D26</f>
        <v>17.099999999999998</v>
      </c>
    </row>
    <row r="27" spans="1:6" x14ac:dyDescent="0.2">
      <c r="A27" t="s">
        <v>88</v>
      </c>
      <c r="B27" s="27" t="s">
        <v>89</v>
      </c>
      <c r="C27" t="s">
        <v>13</v>
      </c>
      <c r="D27">
        <v>1</v>
      </c>
      <c r="E27">
        <v>2</v>
      </c>
      <c r="F27">
        <f t="shared" si="1"/>
        <v>2</v>
      </c>
    </row>
    <row r="28" spans="1:6" x14ac:dyDescent="0.2">
      <c r="A28" t="s">
        <v>233</v>
      </c>
      <c r="B28" t="s">
        <v>234</v>
      </c>
      <c r="C28" t="s">
        <v>13</v>
      </c>
      <c r="D28">
        <v>2</v>
      </c>
      <c r="E28">
        <v>49</v>
      </c>
      <c r="F28">
        <f t="shared" si="1"/>
        <v>98</v>
      </c>
    </row>
    <row r="29" spans="1:6" x14ac:dyDescent="0.2">
      <c r="A29" t="s">
        <v>117</v>
      </c>
      <c r="B29" t="s">
        <v>118</v>
      </c>
      <c r="C29" t="s">
        <v>13</v>
      </c>
      <c r="D29">
        <v>2</v>
      </c>
      <c r="E29">
        <v>52</v>
      </c>
      <c r="F29">
        <f t="shared" si="1"/>
        <v>104</v>
      </c>
    </row>
    <row r="30" spans="1:6" x14ac:dyDescent="0.2">
      <c r="A30" t="s">
        <v>171</v>
      </c>
      <c r="B30" t="s">
        <v>172</v>
      </c>
      <c r="C30" t="s">
        <v>13</v>
      </c>
      <c r="D30">
        <v>10</v>
      </c>
      <c r="E30">
        <v>52</v>
      </c>
      <c r="F30">
        <f t="shared" si="1"/>
        <v>520</v>
      </c>
    </row>
    <row r="31" spans="1:6" x14ac:dyDescent="0.2">
      <c r="A31" t="s">
        <v>21</v>
      </c>
      <c r="B31" t="s">
        <v>22</v>
      </c>
      <c r="C31" t="s">
        <v>13</v>
      </c>
      <c r="D31">
        <v>10</v>
      </c>
      <c r="E31">
        <v>142</v>
      </c>
      <c r="F31">
        <f t="shared" si="1"/>
        <v>1420</v>
      </c>
    </row>
    <row r="32" spans="1:6" x14ac:dyDescent="0.2">
      <c r="A32" t="s">
        <v>255</v>
      </c>
      <c r="B32" t="s">
        <v>256</v>
      </c>
      <c r="C32" t="s">
        <v>13</v>
      </c>
      <c r="D32">
        <v>70</v>
      </c>
      <c r="E32">
        <v>55</v>
      </c>
      <c r="F32">
        <f t="shared" si="1"/>
        <v>3850</v>
      </c>
    </row>
    <row r="33" spans="1:6" x14ac:dyDescent="0.2">
      <c r="A33" t="s">
        <v>266</v>
      </c>
      <c r="B33" t="s">
        <v>267</v>
      </c>
      <c r="C33" t="s">
        <v>13</v>
      </c>
      <c r="D33">
        <v>20</v>
      </c>
      <c r="E33">
        <v>3.8</v>
      </c>
      <c r="F33">
        <f t="shared" si="1"/>
        <v>76</v>
      </c>
    </row>
    <row r="34" spans="1:6" x14ac:dyDescent="0.2">
      <c r="A34" t="s">
        <v>313</v>
      </c>
      <c r="B34" t="s">
        <v>314</v>
      </c>
      <c r="C34" t="s">
        <v>275</v>
      </c>
      <c r="D34">
        <v>10</v>
      </c>
      <c r="E34">
        <v>4.46</v>
      </c>
      <c r="F34">
        <v>44.6</v>
      </c>
    </row>
    <row r="35" spans="1:6" x14ac:dyDescent="0.2">
      <c r="A35" t="s">
        <v>78</v>
      </c>
      <c r="B35" t="s">
        <v>79</v>
      </c>
      <c r="C35" t="s">
        <v>13</v>
      </c>
      <c r="D35">
        <v>67</v>
      </c>
      <c r="E35">
        <v>3.5</v>
      </c>
      <c r="F35">
        <f>E35*D35</f>
        <v>234.5</v>
      </c>
    </row>
    <row r="36" spans="1:6" x14ac:dyDescent="0.2">
      <c r="A36" t="s">
        <v>78</v>
      </c>
      <c r="B36" t="s">
        <v>79</v>
      </c>
      <c r="C36" t="s">
        <v>275</v>
      </c>
      <c r="D36">
        <v>30</v>
      </c>
      <c r="E36">
        <v>3.5</v>
      </c>
      <c r="F36">
        <v>105</v>
      </c>
    </row>
    <row r="37" spans="1:6" x14ac:dyDescent="0.2">
      <c r="A37" t="s">
        <v>63</v>
      </c>
      <c r="B37" t="s">
        <v>64</v>
      </c>
      <c r="C37" t="s">
        <v>13</v>
      </c>
      <c r="D37">
        <v>60</v>
      </c>
      <c r="E37">
        <v>3.6</v>
      </c>
      <c r="F37">
        <f>E37*D37</f>
        <v>216</v>
      </c>
    </row>
    <row r="38" spans="1:6" x14ac:dyDescent="0.2">
      <c r="A38" t="s">
        <v>63</v>
      </c>
      <c r="B38" t="s">
        <v>64</v>
      </c>
      <c r="C38" t="s">
        <v>275</v>
      </c>
      <c r="D38">
        <v>1</v>
      </c>
      <c r="E38">
        <v>3</v>
      </c>
      <c r="F38">
        <v>3</v>
      </c>
    </row>
    <row r="39" spans="1:6" x14ac:dyDescent="0.2">
      <c r="A39" t="s">
        <v>200</v>
      </c>
      <c r="B39" t="s">
        <v>201</v>
      </c>
      <c r="C39" t="s">
        <v>13</v>
      </c>
      <c r="D39">
        <v>10</v>
      </c>
      <c r="E39">
        <v>8</v>
      </c>
      <c r="F39">
        <f>E39*D39</f>
        <v>80</v>
      </c>
    </row>
    <row r="40" spans="1:6" x14ac:dyDescent="0.2">
      <c r="A40" t="s">
        <v>200</v>
      </c>
      <c r="B40" t="s">
        <v>201</v>
      </c>
      <c r="C40" t="s">
        <v>275</v>
      </c>
      <c r="D40">
        <v>22</v>
      </c>
      <c r="E40">
        <v>9</v>
      </c>
      <c r="F40">
        <v>198</v>
      </c>
    </row>
    <row r="41" spans="1:6" x14ac:dyDescent="0.2">
      <c r="A41" t="s">
        <v>67</v>
      </c>
      <c r="B41" t="s">
        <v>68</v>
      </c>
      <c r="C41" t="s">
        <v>13</v>
      </c>
      <c r="D41">
        <v>55</v>
      </c>
      <c r="E41">
        <v>3</v>
      </c>
      <c r="F41">
        <f>E41*D41</f>
        <v>165</v>
      </c>
    </row>
    <row r="42" spans="1:6" x14ac:dyDescent="0.2">
      <c r="A42" t="s">
        <v>67</v>
      </c>
      <c r="B42" t="s">
        <v>68</v>
      </c>
      <c r="C42" t="s">
        <v>275</v>
      </c>
      <c r="D42">
        <v>35</v>
      </c>
      <c r="E42">
        <v>4.5</v>
      </c>
      <c r="F42">
        <v>157.5</v>
      </c>
    </row>
    <row r="43" spans="1:6" x14ac:dyDescent="0.2">
      <c r="A43" t="s">
        <v>123</v>
      </c>
      <c r="B43" t="s">
        <v>124</v>
      </c>
      <c r="C43" t="s">
        <v>13</v>
      </c>
      <c r="D43">
        <v>15</v>
      </c>
      <c r="E43">
        <v>3.5</v>
      </c>
      <c r="F43">
        <f>E43*D43</f>
        <v>52.5</v>
      </c>
    </row>
    <row r="44" spans="1:6" x14ac:dyDescent="0.2">
      <c r="A44" t="s">
        <v>95</v>
      </c>
      <c r="B44" t="s">
        <v>96</v>
      </c>
      <c r="C44" t="s">
        <v>13</v>
      </c>
      <c r="D44">
        <v>25</v>
      </c>
      <c r="E44">
        <v>3.5</v>
      </c>
      <c r="F44">
        <f>E44*D44</f>
        <v>87.5</v>
      </c>
    </row>
    <row r="45" spans="1:6" x14ac:dyDescent="0.2">
      <c r="A45" t="s">
        <v>95</v>
      </c>
      <c r="B45" t="s">
        <v>96</v>
      </c>
      <c r="C45" t="s">
        <v>275</v>
      </c>
      <c r="D45">
        <v>2</v>
      </c>
      <c r="E45">
        <v>4.5</v>
      </c>
      <c r="F45">
        <v>9</v>
      </c>
    </row>
    <row r="46" spans="1:6" x14ac:dyDescent="0.2">
      <c r="A46" t="s">
        <v>245</v>
      </c>
      <c r="B46" t="s">
        <v>246</v>
      </c>
      <c r="C46" t="s">
        <v>13</v>
      </c>
      <c r="D46">
        <v>4</v>
      </c>
      <c r="E46">
        <v>12</v>
      </c>
      <c r="F46">
        <f>E46*D46</f>
        <v>48</v>
      </c>
    </row>
    <row r="47" spans="1:6" x14ac:dyDescent="0.2">
      <c r="A47" t="s">
        <v>245</v>
      </c>
      <c r="B47" t="s">
        <v>246</v>
      </c>
      <c r="C47" t="s">
        <v>275</v>
      </c>
      <c r="D47">
        <v>16</v>
      </c>
      <c r="E47">
        <v>11</v>
      </c>
      <c r="F47">
        <v>176</v>
      </c>
    </row>
    <row r="48" spans="1:6" x14ac:dyDescent="0.2">
      <c r="A48" t="s">
        <v>36</v>
      </c>
      <c r="B48" t="s">
        <v>37</v>
      </c>
      <c r="C48" t="s">
        <v>13</v>
      </c>
      <c r="D48">
        <v>79</v>
      </c>
      <c r="E48">
        <v>4.7</v>
      </c>
      <c r="F48">
        <f>E48*D48</f>
        <v>371.3</v>
      </c>
    </row>
    <row r="49" spans="1:6" x14ac:dyDescent="0.2">
      <c r="A49" t="s">
        <v>36</v>
      </c>
      <c r="B49" t="s">
        <v>37</v>
      </c>
      <c r="C49" t="s">
        <v>275</v>
      </c>
      <c r="D49">
        <v>10</v>
      </c>
      <c r="E49">
        <v>8.4</v>
      </c>
      <c r="F49">
        <v>84</v>
      </c>
    </row>
    <row r="50" spans="1:6" x14ac:dyDescent="0.2">
      <c r="A50" t="s">
        <v>249</v>
      </c>
      <c r="B50" t="s">
        <v>250</v>
      </c>
      <c r="C50" t="s">
        <v>13</v>
      </c>
      <c r="D50">
        <v>5</v>
      </c>
      <c r="E50">
        <v>7</v>
      </c>
      <c r="F50">
        <f>E50*D50</f>
        <v>35</v>
      </c>
    </row>
    <row r="51" spans="1:6" x14ac:dyDescent="0.2">
      <c r="A51" t="s">
        <v>125</v>
      </c>
      <c r="B51" t="s">
        <v>126</v>
      </c>
      <c r="C51" t="s">
        <v>13</v>
      </c>
      <c r="D51">
        <v>4</v>
      </c>
      <c r="E51">
        <v>6.2</v>
      </c>
      <c r="F51">
        <f>E51*D51</f>
        <v>24.8</v>
      </c>
    </row>
    <row r="52" spans="1:6" x14ac:dyDescent="0.2">
      <c r="A52" t="s">
        <v>125</v>
      </c>
      <c r="B52" t="s">
        <v>126</v>
      </c>
      <c r="C52" t="s">
        <v>275</v>
      </c>
      <c r="D52">
        <v>47</v>
      </c>
      <c r="E52">
        <v>5.17</v>
      </c>
      <c r="F52">
        <v>242.99</v>
      </c>
    </row>
    <row r="53" spans="1:6" x14ac:dyDescent="0.2">
      <c r="A53" t="s">
        <v>215</v>
      </c>
      <c r="B53" t="s">
        <v>216</v>
      </c>
      <c r="C53" t="s">
        <v>13</v>
      </c>
      <c r="D53">
        <v>3</v>
      </c>
      <c r="E53">
        <v>6.8</v>
      </c>
      <c r="F53">
        <f>E53*D53</f>
        <v>20.399999999999999</v>
      </c>
    </row>
    <row r="54" spans="1:6" x14ac:dyDescent="0.2">
      <c r="A54" t="s">
        <v>154</v>
      </c>
      <c r="B54" t="s">
        <v>155</v>
      </c>
      <c r="C54" t="s">
        <v>13</v>
      </c>
      <c r="D54">
        <v>30</v>
      </c>
      <c r="E54">
        <v>14</v>
      </c>
      <c r="F54">
        <f>E54*D54</f>
        <v>420</v>
      </c>
    </row>
    <row r="55" spans="1:6" x14ac:dyDescent="0.2">
      <c r="A55" t="s">
        <v>202</v>
      </c>
      <c r="B55" t="s">
        <v>203</v>
      </c>
      <c r="C55" t="s">
        <v>13</v>
      </c>
      <c r="D55">
        <v>14</v>
      </c>
      <c r="E55">
        <v>21</v>
      </c>
      <c r="F55">
        <f>E55*D55</f>
        <v>294</v>
      </c>
    </row>
    <row r="56" spans="1:6" x14ac:dyDescent="0.2">
      <c r="A56" t="s">
        <v>202</v>
      </c>
      <c r="B56" t="s">
        <v>203</v>
      </c>
      <c r="C56" t="s">
        <v>275</v>
      </c>
      <c r="D56">
        <v>120</v>
      </c>
      <c r="E56">
        <v>18</v>
      </c>
      <c r="F56">
        <v>2160</v>
      </c>
    </row>
    <row r="57" spans="1:6" x14ac:dyDescent="0.2">
      <c r="A57" t="s">
        <v>75</v>
      </c>
      <c r="B57" t="s">
        <v>76</v>
      </c>
      <c r="C57" t="s">
        <v>13</v>
      </c>
      <c r="D57">
        <v>82</v>
      </c>
      <c r="E57">
        <v>8.9</v>
      </c>
      <c r="F57">
        <f>E57*D57</f>
        <v>729.80000000000007</v>
      </c>
    </row>
    <row r="58" spans="1:6" x14ac:dyDescent="0.2">
      <c r="A58" t="s">
        <v>75</v>
      </c>
      <c r="B58" t="s">
        <v>76</v>
      </c>
      <c r="C58" t="s">
        <v>275</v>
      </c>
      <c r="D58">
        <v>4</v>
      </c>
      <c r="E58">
        <v>12</v>
      </c>
      <c r="F58">
        <v>48</v>
      </c>
    </row>
    <row r="59" spans="1:6" x14ac:dyDescent="0.2">
      <c r="A59" t="s">
        <v>226</v>
      </c>
      <c r="B59" t="s">
        <v>227</v>
      </c>
      <c r="C59" t="s">
        <v>13</v>
      </c>
      <c r="D59">
        <v>22</v>
      </c>
      <c r="E59">
        <v>9.57</v>
      </c>
      <c r="F59">
        <f>E59*D59</f>
        <v>210.54000000000002</v>
      </c>
    </row>
    <row r="60" spans="1:6" x14ac:dyDescent="0.2">
      <c r="A60" t="s">
        <v>294</v>
      </c>
      <c r="B60" t="s">
        <v>295</v>
      </c>
      <c r="C60" t="s">
        <v>275</v>
      </c>
      <c r="D60">
        <v>10</v>
      </c>
      <c r="E60">
        <v>8.14</v>
      </c>
      <c r="F60">
        <v>81.400000000000006</v>
      </c>
    </row>
    <row r="61" spans="1:6" x14ac:dyDescent="0.2">
      <c r="A61" t="s">
        <v>269</v>
      </c>
      <c r="B61" t="s">
        <v>270</v>
      </c>
      <c r="C61" t="s">
        <v>13</v>
      </c>
      <c r="D61">
        <v>10</v>
      </c>
      <c r="E61">
        <v>4.5</v>
      </c>
      <c r="F61">
        <f>E61*D61</f>
        <v>45</v>
      </c>
    </row>
    <row r="62" spans="1:6" x14ac:dyDescent="0.2">
      <c r="A62" t="s">
        <v>279</v>
      </c>
      <c r="B62" t="s">
        <v>280</v>
      </c>
      <c r="C62" t="s">
        <v>275</v>
      </c>
      <c r="D62">
        <v>2</v>
      </c>
      <c r="E62">
        <v>5</v>
      </c>
      <c r="F62">
        <v>10</v>
      </c>
    </row>
    <row r="63" spans="1:6" x14ac:dyDescent="0.2">
      <c r="A63" t="s">
        <v>48</v>
      </c>
      <c r="B63" t="s">
        <v>49</v>
      </c>
      <c r="C63" t="s">
        <v>13</v>
      </c>
      <c r="D63">
        <v>171</v>
      </c>
      <c r="E63">
        <v>57</v>
      </c>
      <c r="F63">
        <f>E63*D63</f>
        <v>9747</v>
      </c>
    </row>
    <row r="64" spans="1:6" x14ac:dyDescent="0.2">
      <c r="A64" t="s">
        <v>48</v>
      </c>
      <c r="B64" t="s">
        <v>49</v>
      </c>
      <c r="C64" t="s">
        <v>275</v>
      </c>
      <c r="D64">
        <v>28</v>
      </c>
      <c r="E64">
        <v>49.6</v>
      </c>
      <c r="F64">
        <v>1388.8</v>
      </c>
    </row>
    <row r="65" spans="1:6" x14ac:dyDescent="0.2">
      <c r="A65" t="s">
        <v>25</v>
      </c>
      <c r="B65" t="s">
        <v>26</v>
      </c>
      <c r="C65" t="s">
        <v>13</v>
      </c>
      <c r="D65">
        <v>61</v>
      </c>
      <c r="E65">
        <v>58</v>
      </c>
      <c r="F65">
        <f>E65*D65</f>
        <v>3538</v>
      </c>
    </row>
    <row r="66" spans="1:6" x14ac:dyDescent="0.2">
      <c r="A66" t="s">
        <v>25</v>
      </c>
      <c r="B66" t="s">
        <v>26</v>
      </c>
      <c r="C66" t="s">
        <v>275</v>
      </c>
      <c r="D66">
        <v>16</v>
      </c>
      <c r="E66">
        <v>60.45</v>
      </c>
      <c r="F66">
        <v>967.2</v>
      </c>
    </row>
    <row r="67" spans="1:6" x14ac:dyDescent="0.2">
      <c r="A67" t="s">
        <v>50</v>
      </c>
      <c r="B67" t="s">
        <v>51</v>
      </c>
      <c r="C67" t="s">
        <v>13</v>
      </c>
      <c r="D67">
        <v>55</v>
      </c>
      <c r="E67">
        <v>9.7999999999999989</v>
      </c>
      <c r="F67">
        <f>E67*D67</f>
        <v>538.99999999999989</v>
      </c>
    </row>
    <row r="68" spans="1:6" x14ac:dyDescent="0.2">
      <c r="A68" t="s">
        <v>50</v>
      </c>
      <c r="B68" t="s">
        <v>51</v>
      </c>
      <c r="C68" t="s">
        <v>275</v>
      </c>
      <c r="D68">
        <v>20</v>
      </c>
      <c r="E68">
        <v>7.57</v>
      </c>
      <c r="F68">
        <v>151.4</v>
      </c>
    </row>
    <row r="69" spans="1:6" x14ac:dyDescent="0.2">
      <c r="A69" t="s">
        <v>40</v>
      </c>
      <c r="B69" t="s">
        <v>41</v>
      </c>
      <c r="C69" t="s">
        <v>13</v>
      </c>
      <c r="D69">
        <v>80</v>
      </c>
      <c r="E69">
        <v>42</v>
      </c>
      <c r="F69">
        <f>E69*D69</f>
        <v>3360</v>
      </c>
    </row>
    <row r="70" spans="1:6" x14ac:dyDescent="0.2">
      <c r="A70" t="s">
        <v>40</v>
      </c>
      <c r="B70" t="s">
        <v>41</v>
      </c>
      <c r="C70" t="s">
        <v>275</v>
      </c>
      <c r="D70">
        <v>18</v>
      </c>
      <c r="E70">
        <v>37.200000000000003</v>
      </c>
      <c r="F70">
        <v>669.6</v>
      </c>
    </row>
    <row r="71" spans="1:6" x14ac:dyDescent="0.2">
      <c r="A71" t="s">
        <v>52</v>
      </c>
      <c r="B71" t="s">
        <v>53</v>
      </c>
      <c r="C71" t="s">
        <v>13</v>
      </c>
      <c r="D71">
        <v>155</v>
      </c>
      <c r="E71">
        <v>27.9</v>
      </c>
      <c r="F71">
        <f>E71*D71</f>
        <v>4324.5</v>
      </c>
    </row>
    <row r="72" spans="1:6" x14ac:dyDescent="0.2">
      <c r="A72" t="s">
        <v>52</v>
      </c>
      <c r="B72" t="s">
        <v>53</v>
      </c>
      <c r="C72" t="s">
        <v>275</v>
      </c>
      <c r="D72">
        <v>10</v>
      </c>
      <c r="E72">
        <v>24.8</v>
      </c>
      <c r="F72">
        <v>248</v>
      </c>
    </row>
    <row r="73" spans="1:6" x14ac:dyDescent="0.2">
      <c r="A73" t="s">
        <v>284</v>
      </c>
      <c r="B73" t="s">
        <v>285</v>
      </c>
      <c r="C73" t="s">
        <v>275</v>
      </c>
      <c r="D73">
        <v>20</v>
      </c>
      <c r="E73">
        <v>60</v>
      </c>
      <c r="F73">
        <v>1200</v>
      </c>
    </row>
    <row r="74" spans="1:6" x14ac:dyDescent="0.2">
      <c r="A74" t="s">
        <v>132</v>
      </c>
      <c r="B74" t="s">
        <v>133</v>
      </c>
      <c r="C74" t="s">
        <v>13</v>
      </c>
      <c r="D74">
        <v>9</v>
      </c>
      <c r="E74">
        <v>53</v>
      </c>
      <c r="F74">
        <f>E74*D74</f>
        <v>477</v>
      </c>
    </row>
    <row r="75" spans="1:6" x14ac:dyDescent="0.2">
      <c r="A75" t="s">
        <v>54</v>
      </c>
      <c r="B75" t="s">
        <v>55</v>
      </c>
      <c r="C75" t="s">
        <v>13</v>
      </c>
      <c r="D75">
        <v>21</v>
      </c>
      <c r="E75">
        <v>17.899999999999999</v>
      </c>
      <c r="F75">
        <f>E75*D75</f>
        <v>375.9</v>
      </c>
    </row>
    <row r="76" spans="1:6" x14ac:dyDescent="0.2">
      <c r="A76" t="s">
        <v>16</v>
      </c>
      <c r="B76" t="s">
        <v>17</v>
      </c>
      <c r="C76" t="s">
        <v>13</v>
      </c>
      <c r="D76">
        <v>85</v>
      </c>
      <c r="E76">
        <v>22</v>
      </c>
      <c r="F76">
        <f>E76*D76</f>
        <v>1870</v>
      </c>
    </row>
    <row r="77" spans="1:6" x14ac:dyDescent="0.2">
      <c r="A77" t="s">
        <v>16</v>
      </c>
      <c r="B77" t="s">
        <v>17</v>
      </c>
      <c r="C77" t="s">
        <v>275</v>
      </c>
      <c r="D77">
        <v>10</v>
      </c>
      <c r="E77">
        <v>18.600000000000001</v>
      </c>
      <c r="F77">
        <v>186</v>
      </c>
    </row>
    <row r="78" spans="1:6" x14ac:dyDescent="0.2">
      <c r="A78" t="s">
        <v>175</v>
      </c>
      <c r="B78" t="s">
        <v>176</v>
      </c>
      <c r="C78" t="s">
        <v>13</v>
      </c>
      <c r="D78">
        <v>4</v>
      </c>
      <c r="E78">
        <v>52</v>
      </c>
      <c r="F78">
        <f>E78*D78</f>
        <v>208</v>
      </c>
    </row>
    <row r="79" spans="1:6" x14ac:dyDescent="0.2">
      <c r="A79" t="s">
        <v>56</v>
      </c>
      <c r="B79" t="s">
        <v>57</v>
      </c>
      <c r="C79" t="s">
        <v>13</v>
      </c>
      <c r="D79">
        <v>13</v>
      </c>
      <c r="E79">
        <v>9.5</v>
      </c>
      <c r="F79">
        <f>E79*D79</f>
        <v>123.5</v>
      </c>
    </row>
    <row r="80" spans="1:6" x14ac:dyDescent="0.2">
      <c r="A80" t="s">
        <v>56</v>
      </c>
      <c r="B80" t="s">
        <v>57</v>
      </c>
      <c r="C80" t="s">
        <v>275</v>
      </c>
      <c r="D80">
        <v>4</v>
      </c>
      <c r="E80">
        <v>8</v>
      </c>
      <c r="F80">
        <v>32</v>
      </c>
    </row>
    <row r="81" spans="1:6" x14ac:dyDescent="0.2">
      <c r="A81" t="s">
        <v>58</v>
      </c>
      <c r="B81" t="s">
        <v>59</v>
      </c>
      <c r="C81" t="s">
        <v>13</v>
      </c>
      <c r="D81">
        <v>15</v>
      </c>
      <c r="E81">
        <v>29</v>
      </c>
      <c r="F81">
        <f>E81*D81</f>
        <v>435</v>
      </c>
    </row>
    <row r="82" spans="1:6" x14ac:dyDescent="0.2">
      <c r="A82" t="s">
        <v>204</v>
      </c>
      <c r="B82" t="s">
        <v>205</v>
      </c>
      <c r="C82" t="s">
        <v>13</v>
      </c>
      <c r="D82">
        <v>6</v>
      </c>
      <c r="E82">
        <v>216</v>
      </c>
      <c r="F82">
        <f>E82*D82</f>
        <v>1296</v>
      </c>
    </row>
    <row r="83" spans="1:6" x14ac:dyDescent="0.2">
      <c r="A83" t="s">
        <v>60</v>
      </c>
      <c r="B83" t="s">
        <v>61</v>
      </c>
      <c r="C83" t="s">
        <v>13</v>
      </c>
      <c r="D83">
        <v>10</v>
      </c>
      <c r="E83">
        <v>6.2</v>
      </c>
      <c r="F83">
        <f>E83*D83</f>
        <v>62</v>
      </c>
    </row>
    <row r="84" spans="1:6" x14ac:dyDescent="0.2">
      <c r="A84" t="s">
        <v>297</v>
      </c>
      <c r="B84" t="s">
        <v>298</v>
      </c>
      <c r="C84" t="s">
        <v>275</v>
      </c>
      <c r="D84">
        <v>2</v>
      </c>
      <c r="E84">
        <v>3</v>
      </c>
      <c r="F84">
        <v>6</v>
      </c>
    </row>
    <row r="85" spans="1:6" x14ac:dyDescent="0.2">
      <c r="A85" t="s">
        <v>206</v>
      </c>
      <c r="B85" t="s">
        <v>207</v>
      </c>
      <c r="C85" t="s">
        <v>13</v>
      </c>
      <c r="D85">
        <v>4</v>
      </c>
      <c r="E85">
        <v>124</v>
      </c>
      <c r="F85">
        <f>E85*D85</f>
        <v>496</v>
      </c>
    </row>
    <row r="86" spans="1:6" x14ac:dyDescent="0.2">
      <c r="A86" t="s">
        <v>316</v>
      </c>
      <c r="B86" t="s">
        <v>317</v>
      </c>
      <c r="C86" t="s">
        <v>275</v>
      </c>
      <c r="D86">
        <v>3</v>
      </c>
      <c r="E86">
        <v>76.5</v>
      </c>
      <c r="F86">
        <v>229.5</v>
      </c>
    </row>
    <row r="87" spans="1:6" x14ac:dyDescent="0.2">
      <c r="A87" t="s">
        <v>136</v>
      </c>
      <c r="B87" t="s">
        <v>137</v>
      </c>
      <c r="C87" t="s">
        <v>13</v>
      </c>
      <c r="D87">
        <v>4</v>
      </c>
      <c r="E87">
        <v>94</v>
      </c>
      <c r="F87">
        <f>E87*D87</f>
        <v>376</v>
      </c>
    </row>
    <row r="88" spans="1:6" x14ac:dyDescent="0.2">
      <c r="A88" t="s">
        <v>29</v>
      </c>
      <c r="B88" t="s">
        <v>30</v>
      </c>
      <c r="C88" t="s">
        <v>13</v>
      </c>
      <c r="D88">
        <v>60</v>
      </c>
      <c r="E88">
        <v>149</v>
      </c>
      <c r="F88">
        <f>E88*D88</f>
        <v>8940</v>
      </c>
    </row>
    <row r="89" spans="1:6" x14ac:dyDescent="0.2">
      <c r="A89" t="s">
        <v>308</v>
      </c>
      <c r="B89" t="s">
        <v>309</v>
      </c>
      <c r="C89" t="s">
        <v>275</v>
      </c>
      <c r="D89">
        <v>2</v>
      </c>
      <c r="E89">
        <v>65</v>
      </c>
      <c r="F89">
        <v>130</v>
      </c>
    </row>
    <row r="90" spans="1:6" x14ac:dyDescent="0.2">
      <c r="A90" t="s">
        <v>110</v>
      </c>
      <c r="B90" t="s">
        <v>111</v>
      </c>
      <c r="C90" t="s">
        <v>13</v>
      </c>
      <c r="D90">
        <v>1</v>
      </c>
      <c r="E90">
        <v>6.5</v>
      </c>
      <c r="F90">
        <f>E90*D90</f>
        <v>6.5</v>
      </c>
    </row>
    <row r="91" spans="1:6" x14ac:dyDescent="0.2">
      <c r="A91" t="s">
        <v>110</v>
      </c>
      <c r="B91" t="s">
        <v>111</v>
      </c>
      <c r="C91" t="s">
        <v>275</v>
      </c>
      <c r="D91">
        <v>15</v>
      </c>
      <c r="E91">
        <v>15</v>
      </c>
      <c r="F91">
        <v>225</v>
      </c>
    </row>
    <row r="92" spans="1:6" x14ac:dyDescent="0.2">
      <c r="A92" t="s">
        <v>236</v>
      </c>
      <c r="B92" t="s">
        <v>237</v>
      </c>
      <c r="C92" t="s">
        <v>13</v>
      </c>
      <c r="D92">
        <v>4</v>
      </c>
      <c r="E92">
        <v>9</v>
      </c>
      <c r="F92">
        <f>E92*D92</f>
        <v>36</v>
      </c>
    </row>
    <row r="93" spans="1:6" x14ac:dyDescent="0.2">
      <c r="A93" t="s">
        <v>139</v>
      </c>
      <c r="B93" t="s">
        <v>140</v>
      </c>
      <c r="C93" t="s">
        <v>13</v>
      </c>
      <c r="D93">
        <v>6</v>
      </c>
      <c r="E93">
        <v>84</v>
      </c>
      <c r="F93">
        <f>E93*D93</f>
        <v>504</v>
      </c>
    </row>
    <row r="94" spans="1:6" x14ac:dyDescent="0.2">
      <c r="A94" t="s">
        <v>139</v>
      </c>
      <c r="B94" t="s">
        <v>140</v>
      </c>
      <c r="C94" t="s">
        <v>275</v>
      </c>
      <c r="D94">
        <v>2</v>
      </c>
      <c r="E94">
        <v>136.4</v>
      </c>
      <c r="F94">
        <v>272.8</v>
      </c>
    </row>
    <row r="95" spans="1:6" x14ac:dyDescent="0.2">
      <c r="A95" t="s">
        <v>189</v>
      </c>
      <c r="B95" t="s">
        <v>190</v>
      </c>
      <c r="C95" t="s">
        <v>13</v>
      </c>
      <c r="D95">
        <v>35</v>
      </c>
      <c r="E95">
        <v>13.2</v>
      </c>
      <c r="F95">
        <f>E95*D95</f>
        <v>462</v>
      </c>
    </row>
    <row r="96" spans="1:6" x14ac:dyDescent="0.2">
      <c r="A96" t="s">
        <v>189</v>
      </c>
      <c r="B96" t="s">
        <v>190</v>
      </c>
      <c r="C96" t="s">
        <v>275</v>
      </c>
      <c r="D96">
        <v>6</v>
      </c>
      <c r="E96">
        <v>12.71</v>
      </c>
      <c r="F96">
        <v>76.260000000000005</v>
      </c>
    </row>
    <row r="97" spans="1:6" x14ac:dyDescent="0.2">
      <c r="A97" t="s">
        <v>142</v>
      </c>
      <c r="B97" t="s">
        <v>143</v>
      </c>
      <c r="C97" t="s">
        <v>13</v>
      </c>
      <c r="D97">
        <v>4</v>
      </c>
      <c r="E97">
        <v>210</v>
      </c>
      <c r="F97">
        <f t="shared" ref="F97:F106" si="2">E97*D97</f>
        <v>840</v>
      </c>
    </row>
    <row r="98" spans="1:6" x14ac:dyDescent="0.2">
      <c r="A98" t="s">
        <v>144</v>
      </c>
      <c r="B98" t="s">
        <v>145</v>
      </c>
      <c r="C98" t="s">
        <v>13</v>
      </c>
      <c r="D98">
        <v>1</v>
      </c>
      <c r="E98">
        <v>320</v>
      </c>
      <c r="F98">
        <f t="shared" si="2"/>
        <v>320</v>
      </c>
    </row>
    <row r="99" spans="1:6" x14ac:dyDescent="0.2">
      <c r="A99" t="s">
        <v>146</v>
      </c>
      <c r="B99" t="s">
        <v>147</v>
      </c>
      <c r="C99" t="s">
        <v>13</v>
      </c>
      <c r="D99">
        <v>3</v>
      </c>
      <c r="E99">
        <v>180</v>
      </c>
      <c r="F99">
        <f t="shared" si="2"/>
        <v>540</v>
      </c>
    </row>
    <row r="100" spans="1:6" x14ac:dyDescent="0.2">
      <c r="A100" t="s">
        <v>208</v>
      </c>
      <c r="B100" t="s">
        <v>209</v>
      </c>
      <c r="C100" t="s">
        <v>13</v>
      </c>
      <c r="D100">
        <v>6</v>
      </c>
      <c r="E100">
        <v>328</v>
      </c>
      <c r="F100">
        <f t="shared" si="2"/>
        <v>1968</v>
      </c>
    </row>
    <row r="101" spans="1:6" x14ac:dyDescent="0.2">
      <c r="A101" t="s">
        <v>182</v>
      </c>
      <c r="B101" t="s">
        <v>183</v>
      </c>
      <c r="C101" t="s">
        <v>13</v>
      </c>
      <c r="D101">
        <v>2</v>
      </c>
      <c r="E101">
        <v>56</v>
      </c>
      <c r="F101">
        <f t="shared" si="2"/>
        <v>112</v>
      </c>
    </row>
    <row r="102" spans="1:6" x14ac:dyDescent="0.2">
      <c r="A102" t="s">
        <v>184</v>
      </c>
      <c r="B102" t="s">
        <v>185</v>
      </c>
      <c r="C102" t="s">
        <v>13</v>
      </c>
      <c r="D102">
        <v>2</v>
      </c>
      <c r="E102">
        <v>76</v>
      </c>
      <c r="F102">
        <f t="shared" si="2"/>
        <v>152</v>
      </c>
    </row>
    <row r="103" spans="1:6" x14ac:dyDescent="0.2">
      <c r="A103" t="s">
        <v>257</v>
      </c>
      <c r="B103" t="s">
        <v>258</v>
      </c>
      <c r="C103" t="s">
        <v>13</v>
      </c>
      <c r="D103">
        <v>4</v>
      </c>
      <c r="E103">
        <v>49</v>
      </c>
      <c r="F103">
        <f t="shared" si="2"/>
        <v>196</v>
      </c>
    </row>
    <row r="104" spans="1:6" x14ac:dyDescent="0.2">
      <c r="A104" t="s">
        <v>259</v>
      </c>
      <c r="B104" t="s">
        <v>260</v>
      </c>
      <c r="C104" t="s">
        <v>13</v>
      </c>
      <c r="D104">
        <v>4</v>
      </c>
      <c r="E104">
        <v>28</v>
      </c>
      <c r="F104">
        <f t="shared" si="2"/>
        <v>112</v>
      </c>
    </row>
    <row r="105" spans="1:6" x14ac:dyDescent="0.2">
      <c r="A105" t="s">
        <v>222</v>
      </c>
      <c r="B105" t="s">
        <v>223</v>
      </c>
      <c r="C105" t="s">
        <v>13</v>
      </c>
      <c r="D105">
        <v>3</v>
      </c>
      <c r="E105">
        <v>89</v>
      </c>
      <c r="F105">
        <f t="shared" si="2"/>
        <v>267</v>
      </c>
    </row>
    <row r="106" spans="1:6" x14ac:dyDescent="0.2">
      <c r="A106" t="s">
        <v>219</v>
      </c>
      <c r="B106" t="s">
        <v>220</v>
      </c>
      <c r="C106" t="s">
        <v>13</v>
      </c>
      <c r="D106">
        <v>30</v>
      </c>
      <c r="E106">
        <v>74</v>
      </c>
      <c r="F106">
        <f t="shared" si="2"/>
        <v>2220</v>
      </c>
    </row>
  </sheetData>
  <autoFilter ref="A1:F106">
    <sortState ref="A2:F106">
      <sortCondition ref="A1:A106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6"/>
  <sheetViews>
    <sheetView rightToLeft="1" workbookViewId="0">
      <pane ySplit="1" topLeftCell="A2" activePane="bottomLeft" state="frozen"/>
      <selection pane="bottomLeft" activeCell="K118" sqref="K118:K124"/>
    </sheetView>
  </sheetViews>
  <sheetFormatPr defaultRowHeight="14.25" x14ac:dyDescent="0.2"/>
  <cols>
    <col min="1" max="1" width="9.875" bestFit="1" customWidth="1"/>
    <col min="2" max="2" width="14.75" customWidth="1"/>
    <col min="3" max="3" width="11.625" bestFit="1" customWidth="1"/>
    <col min="4" max="4" width="11" bestFit="1" customWidth="1"/>
    <col min="5" max="5" width="11.875" bestFit="1" customWidth="1"/>
    <col min="6" max="6" width="8.5" bestFit="1" customWidth="1"/>
    <col min="8" max="8" width="40.125" customWidth="1"/>
    <col min="9" max="9" width="29.125" bestFit="1" customWidth="1"/>
    <col min="10" max="10" width="11.5" bestFit="1" customWidth="1"/>
    <col min="11" max="11" width="13.5" bestFit="1" customWidth="1"/>
    <col min="12" max="12" width="15.5" bestFit="1" customWidth="1"/>
  </cols>
  <sheetData>
    <row r="1" spans="1:13" s="6" customFormat="1" ht="42.7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653</v>
      </c>
      <c r="H1" s="6" t="s">
        <v>6</v>
      </c>
      <c r="I1" s="6" t="s">
        <v>7</v>
      </c>
      <c r="J1" s="6" t="s">
        <v>9</v>
      </c>
      <c r="K1" s="6" t="s">
        <v>10</v>
      </c>
      <c r="L1" s="6" t="s">
        <v>11</v>
      </c>
      <c r="M1" s="6" t="s">
        <v>535</v>
      </c>
    </row>
    <row r="2" spans="1:13" x14ac:dyDescent="0.2">
      <c r="A2" t="s">
        <v>12</v>
      </c>
      <c r="B2" t="s">
        <v>13</v>
      </c>
      <c r="C2" t="s">
        <v>113</v>
      </c>
      <c r="D2" t="s">
        <v>15</v>
      </c>
      <c r="E2" s="1">
        <v>45438</v>
      </c>
      <c r="F2" t="s">
        <v>114</v>
      </c>
      <c r="G2" s="5">
        <f t="shared" ref="G2:G33" si="0">L2/K2</f>
        <v>2</v>
      </c>
      <c r="H2" t="s">
        <v>115</v>
      </c>
      <c r="I2" t="s">
        <v>116</v>
      </c>
      <c r="J2" t="s">
        <v>19</v>
      </c>
      <c r="K2" s="2">
        <v>1</v>
      </c>
      <c r="L2" s="5">
        <v>2</v>
      </c>
      <c r="M2" t="e">
        <f>VLOOKUP(F2,'ו.מ א.ט.ם'!A:C,1,0)</f>
        <v>#N/A</v>
      </c>
    </row>
    <row r="3" spans="1:13" x14ac:dyDescent="0.2">
      <c r="A3" t="s">
        <v>12</v>
      </c>
      <c r="B3" t="s">
        <v>13</v>
      </c>
      <c r="C3" t="s">
        <v>44</v>
      </c>
      <c r="D3" t="s">
        <v>15</v>
      </c>
      <c r="E3" s="1">
        <v>45341</v>
      </c>
      <c r="F3" t="s">
        <v>45</v>
      </c>
      <c r="G3" s="5">
        <f t="shared" si="0"/>
        <v>1.6</v>
      </c>
      <c r="H3" t="s">
        <v>46</v>
      </c>
      <c r="I3" t="s">
        <v>47</v>
      </c>
      <c r="J3" t="s">
        <v>19</v>
      </c>
      <c r="K3" s="2">
        <v>8</v>
      </c>
      <c r="L3" s="5">
        <v>12.8</v>
      </c>
      <c r="M3" t="e">
        <f>VLOOKUP(F3,'ו.מ א.ט.ם'!A:C,1,0)</f>
        <v>#N/A</v>
      </c>
    </row>
    <row r="4" spans="1:13" x14ac:dyDescent="0.2">
      <c r="A4" t="s">
        <v>12</v>
      </c>
      <c r="B4" t="s">
        <v>13</v>
      </c>
      <c r="C4" t="s">
        <v>242</v>
      </c>
      <c r="D4" t="s">
        <v>15</v>
      </c>
      <c r="E4" s="1">
        <v>45593</v>
      </c>
      <c r="F4" t="s">
        <v>243</v>
      </c>
      <c r="G4" s="5">
        <f t="shared" si="0"/>
        <v>39</v>
      </c>
      <c r="H4" t="s">
        <v>244</v>
      </c>
      <c r="I4" t="s">
        <v>23</v>
      </c>
      <c r="J4" t="s">
        <v>19</v>
      </c>
      <c r="K4" s="2">
        <v>4</v>
      </c>
      <c r="L4" s="5">
        <v>156</v>
      </c>
      <c r="M4" t="e">
        <f>VLOOKUP(F4,'ו.מ א.ט.ם'!A:C,1,0)</f>
        <v>#N/A</v>
      </c>
    </row>
    <row r="5" spans="1:13" x14ac:dyDescent="0.2">
      <c r="A5" t="s">
        <v>12</v>
      </c>
      <c r="B5" t="s">
        <v>13</v>
      </c>
      <c r="C5" t="s">
        <v>247</v>
      </c>
      <c r="D5" t="s">
        <v>15</v>
      </c>
      <c r="E5" s="1">
        <v>45613</v>
      </c>
      <c r="F5" t="s">
        <v>82</v>
      </c>
      <c r="G5" s="5">
        <f t="shared" si="0"/>
        <v>12</v>
      </c>
      <c r="H5" t="s">
        <v>83</v>
      </c>
      <c r="I5" t="s">
        <v>43</v>
      </c>
      <c r="J5" t="s">
        <v>19</v>
      </c>
      <c r="K5" s="2">
        <v>4</v>
      </c>
      <c r="L5" s="5">
        <v>48</v>
      </c>
      <c r="M5" t="e">
        <f>VLOOKUP(F5,'ו.מ א.ט.ם'!A:C,1,0)</f>
        <v>#N/A</v>
      </c>
    </row>
    <row r="6" spans="1:13" x14ac:dyDescent="0.2">
      <c r="A6" t="s">
        <v>12</v>
      </c>
      <c r="B6" t="s">
        <v>13</v>
      </c>
      <c r="C6" t="s">
        <v>81</v>
      </c>
      <c r="D6" t="s">
        <v>15</v>
      </c>
      <c r="E6" s="1">
        <v>45384</v>
      </c>
      <c r="F6" t="s">
        <v>82</v>
      </c>
      <c r="G6" s="5">
        <f t="shared" si="0"/>
        <v>12</v>
      </c>
      <c r="H6" t="s">
        <v>83</v>
      </c>
      <c r="I6" t="s">
        <v>84</v>
      </c>
      <c r="J6" t="s">
        <v>19</v>
      </c>
      <c r="K6" s="2">
        <v>60</v>
      </c>
      <c r="L6" s="5">
        <v>720</v>
      </c>
      <c r="M6" t="e">
        <f>VLOOKUP(F6,'ו.מ א.ט.ם'!A:C,1,0)</f>
        <v>#N/A</v>
      </c>
    </row>
    <row r="7" spans="1:13" x14ac:dyDescent="0.2">
      <c r="A7" t="s">
        <v>12</v>
      </c>
      <c r="B7" t="s">
        <v>13</v>
      </c>
      <c r="C7" t="s">
        <v>148</v>
      </c>
      <c r="D7" t="s">
        <v>15</v>
      </c>
      <c r="E7" s="1">
        <v>45481</v>
      </c>
      <c r="F7" t="s">
        <v>82</v>
      </c>
      <c r="G7" s="5">
        <f t="shared" si="0"/>
        <v>12</v>
      </c>
      <c r="H7" t="s">
        <v>83</v>
      </c>
      <c r="I7" t="s">
        <v>23</v>
      </c>
      <c r="J7" t="s">
        <v>19</v>
      </c>
      <c r="K7" s="2">
        <v>3</v>
      </c>
      <c r="L7" s="5">
        <v>36</v>
      </c>
      <c r="M7" t="e">
        <f>VLOOKUP(F7,'ו.מ א.ט.ם'!A:C,1,0)</f>
        <v>#N/A</v>
      </c>
    </row>
    <row r="8" spans="1:13" x14ac:dyDescent="0.2">
      <c r="A8" t="s">
        <v>12</v>
      </c>
      <c r="B8" t="s">
        <v>13</v>
      </c>
      <c r="C8" t="s">
        <v>251</v>
      </c>
      <c r="D8" t="s">
        <v>15</v>
      </c>
      <c r="E8" s="1">
        <v>45614</v>
      </c>
      <c r="F8" t="s">
        <v>82</v>
      </c>
      <c r="G8" s="5">
        <f t="shared" si="0"/>
        <v>14</v>
      </c>
      <c r="H8" t="s">
        <v>83</v>
      </c>
      <c r="I8" t="s">
        <v>252</v>
      </c>
      <c r="J8" t="s">
        <v>19</v>
      </c>
      <c r="K8" s="2">
        <v>30</v>
      </c>
      <c r="L8" s="5">
        <v>420</v>
      </c>
      <c r="M8" t="e">
        <f>VLOOKUP(F8,'ו.מ א.ט.ם'!A:C,1,0)</f>
        <v>#N/A</v>
      </c>
    </row>
    <row r="9" spans="1:13" x14ac:dyDescent="0.2">
      <c r="A9" t="s">
        <v>12</v>
      </c>
      <c r="B9" t="s">
        <v>13</v>
      </c>
      <c r="C9" t="s">
        <v>211</v>
      </c>
      <c r="D9" t="s">
        <v>15</v>
      </c>
      <c r="E9" s="1">
        <v>45550</v>
      </c>
      <c r="F9" t="s">
        <v>212</v>
      </c>
      <c r="G9" s="5">
        <f t="shared" si="0"/>
        <v>24</v>
      </c>
      <c r="H9" t="s">
        <v>213</v>
      </c>
      <c r="I9" t="s">
        <v>18</v>
      </c>
      <c r="J9" t="s">
        <v>19</v>
      </c>
      <c r="K9" s="2">
        <v>8</v>
      </c>
      <c r="L9" s="5">
        <v>192</v>
      </c>
      <c r="M9" t="e">
        <f>VLOOKUP(F9,'ו.מ א.ט.ם'!A:C,1,0)</f>
        <v>#N/A</v>
      </c>
    </row>
    <row r="10" spans="1:13" x14ac:dyDescent="0.2">
      <c r="A10" t="s">
        <v>12</v>
      </c>
      <c r="B10" t="s">
        <v>13</v>
      </c>
      <c r="C10" t="s">
        <v>248</v>
      </c>
      <c r="D10" t="s">
        <v>15</v>
      </c>
      <c r="E10" s="1">
        <v>45614</v>
      </c>
      <c r="F10" t="s">
        <v>212</v>
      </c>
      <c r="G10" s="5">
        <f t="shared" si="0"/>
        <v>19</v>
      </c>
      <c r="H10" t="s">
        <v>213</v>
      </c>
      <c r="I10" t="s">
        <v>18</v>
      </c>
      <c r="J10" t="s">
        <v>19</v>
      </c>
      <c r="K10" s="2">
        <v>20</v>
      </c>
      <c r="L10" s="5">
        <v>380</v>
      </c>
      <c r="M10" t="e">
        <f>VLOOKUP(F10,'ו.מ א.ט.ם'!A:C,1,0)</f>
        <v>#N/A</v>
      </c>
    </row>
    <row r="11" spans="1:13" x14ac:dyDescent="0.2">
      <c r="A11" t="s">
        <v>12</v>
      </c>
      <c r="B11" t="s">
        <v>13</v>
      </c>
      <c r="C11" t="s">
        <v>149</v>
      </c>
      <c r="D11" t="s">
        <v>15</v>
      </c>
      <c r="E11" s="1">
        <v>45484</v>
      </c>
      <c r="F11" t="s">
        <v>150</v>
      </c>
      <c r="G11" s="5">
        <f t="shared" si="0"/>
        <v>38</v>
      </c>
      <c r="H11" t="s">
        <v>151</v>
      </c>
      <c r="I11" t="s">
        <v>23</v>
      </c>
      <c r="J11" t="s">
        <v>19</v>
      </c>
      <c r="K11" s="2">
        <v>30</v>
      </c>
      <c r="L11" s="5">
        <v>1140</v>
      </c>
      <c r="M11" t="str">
        <f>VLOOKUP(F11,'ו.מ א.ט.ם'!A:C,1,0)</f>
        <v>IE010357</v>
      </c>
    </row>
    <row r="12" spans="1:13" x14ac:dyDescent="0.2">
      <c r="A12" t="s">
        <v>12</v>
      </c>
      <c r="B12" t="s">
        <v>13</v>
      </c>
      <c r="C12" t="s">
        <v>265</v>
      </c>
      <c r="D12" t="s">
        <v>15</v>
      </c>
      <c r="E12" s="1">
        <v>45616</v>
      </c>
      <c r="F12" t="s">
        <v>150</v>
      </c>
      <c r="G12" s="5">
        <f t="shared" si="0"/>
        <v>38</v>
      </c>
      <c r="H12" t="s">
        <v>151</v>
      </c>
      <c r="I12" t="s">
        <v>23</v>
      </c>
      <c r="J12" t="s">
        <v>19</v>
      </c>
      <c r="K12" s="2">
        <v>26</v>
      </c>
      <c r="L12" s="5">
        <v>988</v>
      </c>
      <c r="M12" t="str">
        <f>VLOOKUP(F12,'ו.מ א.ט.ם'!A:C,1,0)</f>
        <v>IE010357</v>
      </c>
    </row>
    <row r="13" spans="1:13" x14ac:dyDescent="0.2">
      <c r="A13" t="s">
        <v>12</v>
      </c>
      <c r="B13" t="s">
        <v>13</v>
      </c>
      <c r="C13" t="s">
        <v>31</v>
      </c>
      <c r="D13" t="s">
        <v>15</v>
      </c>
      <c r="E13" s="1">
        <v>45322</v>
      </c>
      <c r="F13" t="s">
        <v>32</v>
      </c>
      <c r="G13" s="5">
        <f t="shared" si="0"/>
        <v>49</v>
      </c>
      <c r="H13" t="s">
        <v>33</v>
      </c>
      <c r="I13" t="s">
        <v>34</v>
      </c>
      <c r="J13" t="s">
        <v>19</v>
      </c>
      <c r="K13" s="2">
        <v>8</v>
      </c>
      <c r="L13" s="5">
        <v>392</v>
      </c>
      <c r="M13" t="str">
        <f>VLOOKUP(F13,'ו.מ א.ט.ם'!A:C,1,0)</f>
        <v>IE010360</v>
      </c>
    </row>
    <row r="14" spans="1:13" x14ac:dyDescent="0.2">
      <c r="A14" t="s">
        <v>12</v>
      </c>
      <c r="B14" t="s">
        <v>13</v>
      </c>
      <c r="C14" t="s">
        <v>113</v>
      </c>
      <c r="D14" t="s">
        <v>15</v>
      </c>
      <c r="E14" s="1">
        <v>45438</v>
      </c>
      <c r="F14" t="s">
        <v>32</v>
      </c>
      <c r="G14" s="5">
        <f t="shared" si="0"/>
        <v>45</v>
      </c>
      <c r="H14" t="s">
        <v>33</v>
      </c>
      <c r="I14" t="s">
        <v>116</v>
      </c>
      <c r="J14" t="s">
        <v>19</v>
      </c>
      <c r="K14" s="2">
        <v>2</v>
      </c>
      <c r="L14" s="5">
        <v>90</v>
      </c>
      <c r="M14" t="str">
        <f>VLOOKUP(F14,'ו.מ א.ט.ם'!A:C,1,0)</f>
        <v>IE010360</v>
      </c>
    </row>
    <row r="15" spans="1:13" x14ac:dyDescent="0.2">
      <c r="A15" t="s">
        <v>12</v>
      </c>
      <c r="B15" t="s">
        <v>13</v>
      </c>
      <c r="C15" t="s">
        <v>164</v>
      </c>
      <c r="D15" t="s">
        <v>15</v>
      </c>
      <c r="E15" s="1">
        <v>45512</v>
      </c>
      <c r="F15" t="s">
        <v>32</v>
      </c>
      <c r="G15" s="5">
        <f t="shared" si="0"/>
        <v>49</v>
      </c>
      <c r="H15" t="s">
        <v>33</v>
      </c>
      <c r="I15" t="s">
        <v>23</v>
      </c>
      <c r="J15" t="s">
        <v>19</v>
      </c>
      <c r="K15" s="2">
        <v>2</v>
      </c>
      <c r="L15" s="5">
        <v>98</v>
      </c>
      <c r="M15" t="str">
        <f>VLOOKUP(F15,'ו.מ א.ט.ם'!A:C,1,0)</f>
        <v>IE010360</v>
      </c>
    </row>
    <row r="16" spans="1:13" x14ac:dyDescent="0.2">
      <c r="A16" t="s">
        <v>12</v>
      </c>
      <c r="B16" t="s">
        <v>13</v>
      </c>
      <c r="C16" t="s">
        <v>193</v>
      </c>
      <c r="D16" t="s">
        <v>15</v>
      </c>
      <c r="E16" s="1">
        <v>45546</v>
      </c>
      <c r="F16" t="s">
        <v>32</v>
      </c>
      <c r="G16" s="5">
        <f t="shared" si="0"/>
        <v>49</v>
      </c>
      <c r="H16" t="s">
        <v>33</v>
      </c>
      <c r="I16" t="s">
        <v>23</v>
      </c>
      <c r="J16" t="s">
        <v>19</v>
      </c>
      <c r="K16" s="2">
        <v>20</v>
      </c>
      <c r="L16" s="5">
        <v>980</v>
      </c>
      <c r="M16" t="str">
        <f>VLOOKUP(F16,'ו.מ א.ט.ם'!A:C,1,0)</f>
        <v>IE010360</v>
      </c>
    </row>
    <row r="17" spans="1:14" x14ac:dyDescent="0.2">
      <c r="A17" t="s">
        <v>12</v>
      </c>
      <c r="B17" t="s">
        <v>13</v>
      </c>
      <c r="C17" t="s">
        <v>228</v>
      </c>
      <c r="D17" t="s">
        <v>15</v>
      </c>
      <c r="E17" s="1">
        <v>45573</v>
      </c>
      <c r="F17" t="s">
        <v>32</v>
      </c>
      <c r="G17" s="5">
        <f t="shared" si="0"/>
        <v>49</v>
      </c>
      <c r="H17" t="s">
        <v>33</v>
      </c>
      <c r="I17" t="s">
        <v>23</v>
      </c>
      <c r="J17" t="s">
        <v>19</v>
      </c>
      <c r="K17" s="2">
        <v>4</v>
      </c>
      <c r="L17" s="5">
        <v>196</v>
      </c>
      <c r="M17" t="str">
        <f>VLOOKUP(F17,'ו.מ א.ט.ם'!A:C,1,0)</f>
        <v>IE010360</v>
      </c>
    </row>
    <row r="18" spans="1:14" x14ac:dyDescent="0.2">
      <c r="A18" t="s">
        <v>12</v>
      </c>
      <c r="B18" t="s">
        <v>13</v>
      </c>
      <c r="C18" t="s">
        <v>102</v>
      </c>
      <c r="D18" t="s">
        <v>15</v>
      </c>
      <c r="E18" s="1">
        <v>45403</v>
      </c>
      <c r="F18" t="s">
        <v>85</v>
      </c>
      <c r="G18" s="5">
        <f t="shared" si="0"/>
        <v>18</v>
      </c>
      <c r="H18" t="s">
        <v>86</v>
      </c>
      <c r="I18" t="s">
        <v>43</v>
      </c>
      <c r="J18" t="s">
        <v>19</v>
      </c>
      <c r="K18" s="2">
        <v>3</v>
      </c>
      <c r="L18" s="5">
        <v>54</v>
      </c>
      <c r="M18" t="e">
        <f>VLOOKUP(F18,'ו.מ א.ט.ם'!A:C,1,0)</f>
        <v>#N/A</v>
      </c>
    </row>
    <row r="19" spans="1:14" x14ac:dyDescent="0.2">
      <c r="A19" t="s">
        <v>12</v>
      </c>
      <c r="B19" t="s">
        <v>13</v>
      </c>
      <c r="C19" t="s">
        <v>210</v>
      </c>
      <c r="D19" t="s">
        <v>15</v>
      </c>
      <c r="E19" s="1">
        <v>45550</v>
      </c>
      <c r="F19" t="s">
        <v>85</v>
      </c>
      <c r="G19" s="5">
        <f t="shared" si="0"/>
        <v>19</v>
      </c>
      <c r="H19" t="s">
        <v>86</v>
      </c>
      <c r="I19" t="s">
        <v>43</v>
      </c>
      <c r="J19" t="s">
        <v>19</v>
      </c>
      <c r="K19" s="2">
        <v>2</v>
      </c>
      <c r="L19" s="5">
        <v>38</v>
      </c>
      <c r="M19" t="e">
        <f>VLOOKUP(F19,'ו.מ א.ט.ם'!A:C,1,0)</f>
        <v>#N/A</v>
      </c>
    </row>
    <row r="20" spans="1:14" x14ac:dyDescent="0.2">
      <c r="A20" t="s">
        <v>12</v>
      </c>
      <c r="B20" t="s">
        <v>13</v>
      </c>
      <c r="C20" t="s">
        <v>81</v>
      </c>
      <c r="D20" t="s">
        <v>15</v>
      </c>
      <c r="E20" s="1">
        <v>45384</v>
      </c>
      <c r="F20" t="s">
        <v>85</v>
      </c>
      <c r="G20" s="5">
        <f t="shared" si="0"/>
        <v>19</v>
      </c>
      <c r="H20" t="s">
        <v>86</v>
      </c>
      <c r="I20" t="s">
        <v>84</v>
      </c>
      <c r="J20" t="s">
        <v>19</v>
      </c>
      <c r="K20" s="2">
        <v>20</v>
      </c>
      <c r="L20" s="5">
        <v>380</v>
      </c>
      <c r="M20" t="e">
        <f>VLOOKUP(F20,'ו.מ א.ט.ם'!A:C,1,0)</f>
        <v>#N/A</v>
      </c>
    </row>
    <row r="21" spans="1:14" x14ac:dyDescent="0.2">
      <c r="A21" t="s">
        <v>12</v>
      </c>
      <c r="B21" t="s">
        <v>13</v>
      </c>
      <c r="C21" t="s">
        <v>165</v>
      </c>
      <c r="D21" t="s">
        <v>15</v>
      </c>
      <c r="E21" s="1">
        <v>45515</v>
      </c>
      <c r="F21" t="s">
        <v>166</v>
      </c>
      <c r="G21" s="5">
        <f t="shared" si="0"/>
        <v>22</v>
      </c>
      <c r="H21" t="s">
        <v>167</v>
      </c>
      <c r="I21" t="s">
        <v>168</v>
      </c>
      <c r="J21" t="s">
        <v>19</v>
      </c>
      <c r="K21" s="2">
        <v>17</v>
      </c>
      <c r="L21" s="5">
        <v>374</v>
      </c>
      <c r="M21" t="e">
        <f>VLOOKUP(F21,'ו.מ א.ט.ם'!A:C,1,0)</f>
        <v>#N/A</v>
      </c>
    </row>
    <row r="22" spans="1:14" x14ac:dyDescent="0.2">
      <c r="A22" t="s">
        <v>12</v>
      </c>
      <c r="B22" t="s">
        <v>13</v>
      </c>
      <c r="C22" t="s">
        <v>238</v>
      </c>
      <c r="D22" t="s">
        <v>239</v>
      </c>
      <c r="E22" s="1">
        <v>45592</v>
      </c>
      <c r="F22" t="s">
        <v>240</v>
      </c>
      <c r="G22" s="5">
        <f t="shared" si="0"/>
        <v>23</v>
      </c>
      <c r="H22" t="s">
        <v>241</v>
      </c>
      <c r="I22" t="s">
        <v>18</v>
      </c>
      <c r="J22" t="s">
        <v>19</v>
      </c>
      <c r="K22" s="2">
        <v>6</v>
      </c>
      <c r="L22" s="5">
        <v>138</v>
      </c>
      <c r="M22" t="e">
        <f>VLOOKUP(F22,'ו.מ א.ט.ם'!A:C,1,0)</f>
        <v>#N/A</v>
      </c>
    </row>
    <row r="23" spans="1:14" x14ac:dyDescent="0.2">
      <c r="A23" t="s">
        <v>12</v>
      </c>
      <c r="B23" t="s">
        <v>13</v>
      </c>
      <c r="C23" t="s">
        <v>248</v>
      </c>
      <c r="D23" t="s">
        <v>15</v>
      </c>
      <c r="E23" s="1">
        <v>45614</v>
      </c>
      <c r="F23" t="s">
        <v>240</v>
      </c>
      <c r="G23" s="5">
        <f t="shared" si="0"/>
        <v>23</v>
      </c>
      <c r="H23" t="s">
        <v>241</v>
      </c>
      <c r="I23" t="s">
        <v>18</v>
      </c>
      <c r="J23" t="s">
        <v>19</v>
      </c>
      <c r="K23" s="2">
        <v>20</v>
      </c>
      <c r="L23" s="5">
        <v>460</v>
      </c>
      <c r="M23" t="e">
        <f>VLOOKUP(F23,'ו.מ א.ט.ם'!A:C,1,0)</f>
        <v>#N/A</v>
      </c>
    </row>
    <row r="24" spans="1:14" x14ac:dyDescent="0.2">
      <c r="A24" t="s">
        <v>12</v>
      </c>
      <c r="B24" t="s">
        <v>13</v>
      </c>
      <c r="C24" t="s">
        <v>98</v>
      </c>
      <c r="D24" t="s">
        <v>15</v>
      </c>
      <c r="E24" s="1">
        <v>45399</v>
      </c>
      <c r="F24" t="s">
        <v>99</v>
      </c>
      <c r="G24" s="5">
        <f t="shared" si="0"/>
        <v>21</v>
      </c>
      <c r="H24" t="s">
        <v>100</v>
      </c>
      <c r="I24" t="s">
        <v>101</v>
      </c>
      <c r="J24" t="s">
        <v>19</v>
      </c>
      <c r="K24" s="2">
        <v>30</v>
      </c>
      <c r="L24" s="5">
        <v>630</v>
      </c>
      <c r="M24" t="e">
        <f>VLOOKUP(F24,'ו.מ א.ט.ם'!A:C,1,0)</f>
        <v>#N/A</v>
      </c>
    </row>
    <row r="25" spans="1:14" x14ac:dyDescent="0.2">
      <c r="A25" t="s">
        <v>12</v>
      </c>
      <c r="B25" t="s">
        <v>13</v>
      </c>
      <c r="C25" t="s">
        <v>251</v>
      </c>
      <c r="D25" t="s">
        <v>15</v>
      </c>
      <c r="E25" s="1">
        <v>45614</v>
      </c>
      <c r="F25" t="s">
        <v>253</v>
      </c>
      <c r="G25" s="5">
        <f t="shared" si="0"/>
        <v>23</v>
      </c>
      <c r="H25" t="s">
        <v>254</v>
      </c>
      <c r="I25" t="s">
        <v>252</v>
      </c>
      <c r="J25" t="s">
        <v>19</v>
      </c>
      <c r="K25" s="2">
        <v>20</v>
      </c>
      <c r="L25" s="5">
        <v>460</v>
      </c>
      <c r="M25" t="e">
        <f>VLOOKUP(F25,'ו.מ א.ט.ם'!A:C,1,0)</f>
        <v>#N/A</v>
      </c>
    </row>
    <row r="26" spans="1:14" x14ac:dyDescent="0.2">
      <c r="A26" t="s">
        <v>12</v>
      </c>
      <c r="B26" t="s">
        <v>13</v>
      </c>
      <c r="C26" t="s">
        <v>127</v>
      </c>
      <c r="D26" t="s">
        <v>15</v>
      </c>
      <c r="E26" s="1">
        <v>45452</v>
      </c>
      <c r="F26" t="s">
        <v>128</v>
      </c>
      <c r="G26" s="5">
        <f t="shared" si="0"/>
        <v>56</v>
      </c>
      <c r="H26" t="s">
        <v>129</v>
      </c>
      <c r="I26" t="s">
        <v>130</v>
      </c>
      <c r="J26" t="s">
        <v>19</v>
      </c>
      <c r="K26" s="2">
        <v>3</v>
      </c>
      <c r="L26" s="5">
        <v>168</v>
      </c>
      <c r="M26" t="str">
        <f>VLOOKUP(F26,'ו.מ א.ט.ם'!A:C,1,0)</f>
        <v>IE010379</v>
      </c>
    </row>
    <row r="27" spans="1:14" x14ac:dyDescent="0.2">
      <c r="A27" t="s">
        <v>12</v>
      </c>
      <c r="B27" t="s">
        <v>13</v>
      </c>
      <c r="C27" t="s">
        <v>149</v>
      </c>
      <c r="D27" t="s">
        <v>15</v>
      </c>
      <c r="E27" s="1">
        <v>45484</v>
      </c>
      <c r="F27" t="s">
        <v>128</v>
      </c>
      <c r="G27" s="5">
        <f t="shared" si="0"/>
        <v>58</v>
      </c>
      <c r="H27" t="s">
        <v>129</v>
      </c>
      <c r="I27" t="s">
        <v>23</v>
      </c>
      <c r="J27" t="s">
        <v>19</v>
      </c>
      <c r="K27" s="2">
        <v>30</v>
      </c>
      <c r="L27" s="5">
        <v>1740</v>
      </c>
      <c r="M27" t="str">
        <f>VLOOKUP(F27,'ו.מ א.ט.ם'!A:C,1,0)</f>
        <v>IE010379</v>
      </c>
    </row>
    <row r="28" spans="1:14" x14ac:dyDescent="0.2">
      <c r="A28" t="s">
        <v>12</v>
      </c>
      <c r="B28" t="s">
        <v>13</v>
      </c>
      <c r="C28" t="s">
        <v>196</v>
      </c>
      <c r="D28" t="s">
        <v>15</v>
      </c>
      <c r="E28" s="1">
        <v>45550</v>
      </c>
      <c r="F28" t="s">
        <v>197</v>
      </c>
      <c r="G28" s="5">
        <f t="shared" si="0"/>
        <v>69</v>
      </c>
      <c r="H28" t="s">
        <v>198</v>
      </c>
      <c r="I28" t="s">
        <v>199</v>
      </c>
      <c r="J28" t="s">
        <v>19</v>
      </c>
      <c r="K28" s="2">
        <v>8</v>
      </c>
      <c r="L28" s="5">
        <v>552</v>
      </c>
      <c r="M28" t="e">
        <f>VLOOKUP(F28,'ו.מ א.ט.ם'!A:C,1,0)</f>
        <v>#N/A</v>
      </c>
    </row>
    <row r="29" spans="1:14" x14ac:dyDescent="0.2">
      <c r="A29" t="s">
        <v>12</v>
      </c>
      <c r="B29" t="s">
        <v>13</v>
      </c>
      <c r="C29" t="s">
        <v>165</v>
      </c>
      <c r="D29" t="s">
        <v>15</v>
      </c>
      <c r="E29" s="1">
        <v>45515</v>
      </c>
      <c r="F29" t="s">
        <v>169</v>
      </c>
      <c r="G29" s="5">
        <f t="shared" si="0"/>
        <v>34</v>
      </c>
      <c r="H29" t="s">
        <v>170</v>
      </c>
      <c r="I29" t="s">
        <v>168</v>
      </c>
      <c r="J29" t="s">
        <v>19</v>
      </c>
      <c r="K29" s="2">
        <v>15</v>
      </c>
      <c r="L29" s="5">
        <v>510</v>
      </c>
      <c r="M29" t="e">
        <f>VLOOKUP(F29,'ו.מ א.ט.ם'!A:C,1,0)</f>
        <v>#N/A</v>
      </c>
    </row>
    <row r="30" spans="1:14" x14ac:dyDescent="0.2">
      <c r="A30" t="s">
        <v>12</v>
      </c>
      <c r="B30" t="s">
        <v>13</v>
      </c>
      <c r="C30" t="s">
        <v>149</v>
      </c>
      <c r="D30" t="s">
        <v>15</v>
      </c>
      <c r="E30" s="1">
        <v>45484</v>
      </c>
      <c r="F30" t="s">
        <v>152</v>
      </c>
      <c r="G30" s="5">
        <f t="shared" si="0"/>
        <v>2.2999999999999998</v>
      </c>
      <c r="H30" t="s">
        <v>153</v>
      </c>
      <c r="I30" t="s">
        <v>23</v>
      </c>
      <c r="J30" t="s">
        <v>19</v>
      </c>
      <c r="K30" s="2">
        <v>30</v>
      </c>
      <c r="L30" s="5">
        <v>69</v>
      </c>
      <c r="M30" t="str">
        <f>VLOOKUP(F30,'ו.מ א.ט.ם'!A:C,1,0)</f>
        <v>IE010401</v>
      </c>
      <c r="N30" s="4"/>
    </row>
    <row r="31" spans="1:14" x14ac:dyDescent="0.2">
      <c r="A31" t="s">
        <v>12</v>
      </c>
      <c r="B31" t="s">
        <v>13</v>
      </c>
      <c r="C31" t="s">
        <v>273</v>
      </c>
      <c r="D31" t="s">
        <v>262</v>
      </c>
      <c r="E31" s="1">
        <v>45621</v>
      </c>
      <c r="F31" t="s">
        <v>152</v>
      </c>
      <c r="G31" s="5">
        <f t="shared" si="0"/>
        <v>2.3000000000000003</v>
      </c>
      <c r="H31" t="s">
        <v>153</v>
      </c>
      <c r="I31" t="s">
        <v>23</v>
      </c>
      <c r="J31" t="s">
        <v>19</v>
      </c>
      <c r="K31" s="2">
        <v>14</v>
      </c>
      <c r="L31" s="5">
        <v>32.200000000000003</v>
      </c>
      <c r="M31" t="str">
        <f>VLOOKUP(F31,'ו.מ א.ט.ם'!A:C,1,0)</f>
        <v>IE010401</v>
      </c>
    </row>
    <row r="32" spans="1:14" x14ac:dyDescent="0.2">
      <c r="A32" t="s">
        <v>12</v>
      </c>
      <c r="B32" t="s">
        <v>13</v>
      </c>
      <c r="C32" t="s">
        <v>193</v>
      </c>
      <c r="D32" t="s">
        <v>15</v>
      </c>
      <c r="E32" s="1">
        <v>45546</v>
      </c>
      <c r="F32" t="s">
        <v>194</v>
      </c>
      <c r="G32" s="5">
        <f t="shared" si="0"/>
        <v>3.8</v>
      </c>
      <c r="H32" t="s">
        <v>195</v>
      </c>
      <c r="I32" t="s">
        <v>23</v>
      </c>
      <c r="J32" t="s">
        <v>19</v>
      </c>
      <c r="K32" s="2">
        <v>10</v>
      </c>
      <c r="L32" s="5">
        <v>38</v>
      </c>
      <c r="M32" t="str">
        <f>VLOOKUP(F32,'ו.מ א.ט.ם'!A:C,1,0)</f>
        <v>IE010403</v>
      </c>
    </row>
    <row r="33" spans="1:13" x14ac:dyDescent="0.2">
      <c r="A33" t="s">
        <v>12</v>
      </c>
      <c r="B33" t="s">
        <v>13</v>
      </c>
      <c r="C33" t="s">
        <v>158</v>
      </c>
      <c r="D33" t="s">
        <v>15</v>
      </c>
      <c r="E33" s="1">
        <v>45498</v>
      </c>
      <c r="F33" t="s">
        <v>71</v>
      </c>
      <c r="G33" s="5">
        <f t="shared" si="0"/>
        <v>1.9</v>
      </c>
      <c r="H33" t="s">
        <v>72</v>
      </c>
      <c r="I33" t="s">
        <v>159</v>
      </c>
      <c r="J33" t="s">
        <v>19</v>
      </c>
      <c r="K33" s="2">
        <v>5</v>
      </c>
      <c r="L33" s="5">
        <v>9.5</v>
      </c>
      <c r="M33" t="e">
        <f>VLOOKUP(F33,'ו.מ א.ט.ם'!A:C,1,0)</f>
        <v>#N/A</v>
      </c>
    </row>
    <row r="34" spans="1:13" x14ac:dyDescent="0.2">
      <c r="A34" t="s">
        <v>12</v>
      </c>
      <c r="B34" t="s">
        <v>13</v>
      </c>
      <c r="C34" t="s">
        <v>70</v>
      </c>
      <c r="D34" t="s">
        <v>15</v>
      </c>
      <c r="E34" s="1">
        <v>45371</v>
      </c>
      <c r="F34" t="s">
        <v>71</v>
      </c>
      <c r="G34" s="5">
        <f t="shared" ref="G34:G65" si="1">L34/K34</f>
        <v>1.5</v>
      </c>
      <c r="H34" t="s">
        <v>72</v>
      </c>
      <c r="I34" t="s">
        <v>23</v>
      </c>
      <c r="J34" t="s">
        <v>19</v>
      </c>
      <c r="K34" s="2">
        <v>2</v>
      </c>
      <c r="L34" s="5">
        <v>3</v>
      </c>
      <c r="M34" t="e">
        <f>VLOOKUP(F34,'ו.מ א.ט.ם'!A:C,1,0)</f>
        <v>#N/A</v>
      </c>
    </row>
    <row r="35" spans="1:13" x14ac:dyDescent="0.2">
      <c r="A35" t="s">
        <v>12</v>
      </c>
      <c r="B35" t="s">
        <v>13</v>
      </c>
      <c r="C35" t="s">
        <v>105</v>
      </c>
      <c r="D35" t="s">
        <v>15</v>
      </c>
      <c r="E35" s="1">
        <v>45418</v>
      </c>
      <c r="F35" t="s">
        <v>71</v>
      </c>
      <c r="G35" s="5">
        <f t="shared" si="1"/>
        <v>1.9</v>
      </c>
      <c r="H35" t="s">
        <v>72</v>
      </c>
      <c r="I35" t="s">
        <v>106</v>
      </c>
      <c r="J35" t="s">
        <v>19</v>
      </c>
      <c r="K35" s="2">
        <v>2</v>
      </c>
      <c r="L35" s="5">
        <v>3.8</v>
      </c>
      <c r="M35" t="e">
        <f>VLOOKUP(F35,'ו.מ א.ט.ם'!A:C,1,0)</f>
        <v>#N/A</v>
      </c>
    </row>
    <row r="36" spans="1:13" x14ac:dyDescent="0.2">
      <c r="A36" t="s">
        <v>12</v>
      </c>
      <c r="B36" t="s">
        <v>13</v>
      </c>
      <c r="C36" t="s">
        <v>87</v>
      </c>
      <c r="D36" t="s">
        <v>15</v>
      </c>
      <c r="E36" s="1">
        <v>45384</v>
      </c>
      <c r="F36" t="s">
        <v>88</v>
      </c>
      <c r="G36" s="5">
        <f t="shared" si="1"/>
        <v>2</v>
      </c>
      <c r="H36" t="s">
        <v>89</v>
      </c>
      <c r="I36" t="s">
        <v>43</v>
      </c>
      <c r="J36" t="s">
        <v>19</v>
      </c>
      <c r="K36" s="2">
        <v>1</v>
      </c>
      <c r="L36" s="5">
        <v>2</v>
      </c>
      <c r="M36" t="str">
        <f>VLOOKUP(F36,'ו.מ א.ט.ם'!A:C,1,0)</f>
        <v>IE010415</v>
      </c>
    </row>
    <row r="37" spans="1:13" x14ac:dyDescent="0.2">
      <c r="A37" t="s">
        <v>12</v>
      </c>
      <c r="B37" t="s">
        <v>13</v>
      </c>
      <c r="C37" t="s">
        <v>232</v>
      </c>
      <c r="D37" t="s">
        <v>15</v>
      </c>
      <c r="E37" s="1">
        <v>45582</v>
      </c>
      <c r="F37" t="s">
        <v>233</v>
      </c>
      <c r="G37" s="5">
        <f t="shared" si="1"/>
        <v>49</v>
      </c>
      <c r="H37" t="s">
        <v>234</v>
      </c>
      <c r="I37" t="s">
        <v>168</v>
      </c>
      <c r="J37" t="s">
        <v>19</v>
      </c>
      <c r="K37" s="2">
        <v>2</v>
      </c>
      <c r="L37" s="5">
        <v>98</v>
      </c>
      <c r="M37" t="e">
        <f>VLOOKUP(F37,'ו.מ א.ט.ם'!A:C,1,0)</f>
        <v>#N/A</v>
      </c>
    </row>
    <row r="38" spans="1:13" x14ac:dyDescent="0.2">
      <c r="A38" t="s">
        <v>12</v>
      </c>
      <c r="B38" t="s">
        <v>13</v>
      </c>
      <c r="C38" t="s">
        <v>113</v>
      </c>
      <c r="D38" t="s">
        <v>15</v>
      </c>
      <c r="E38" s="1">
        <v>45438</v>
      </c>
      <c r="F38" t="s">
        <v>117</v>
      </c>
      <c r="G38" s="5">
        <f t="shared" si="1"/>
        <v>52</v>
      </c>
      <c r="H38" t="s">
        <v>118</v>
      </c>
      <c r="I38" t="s">
        <v>116</v>
      </c>
      <c r="J38" t="s">
        <v>19</v>
      </c>
      <c r="K38" s="2">
        <v>2</v>
      </c>
      <c r="L38" s="5">
        <v>104</v>
      </c>
      <c r="M38" t="e">
        <f>VLOOKUP(F38,'ו.מ א.ט.ם'!A:C,1,0)</f>
        <v>#N/A</v>
      </c>
    </row>
    <row r="39" spans="1:13" x14ac:dyDescent="0.2">
      <c r="A39" t="s">
        <v>12</v>
      </c>
      <c r="B39" t="s">
        <v>13</v>
      </c>
      <c r="C39" t="s">
        <v>165</v>
      </c>
      <c r="D39" t="s">
        <v>15</v>
      </c>
      <c r="E39" s="1">
        <v>45515</v>
      </c>
      <c r="F39" t="s">
        <v>171</v>
      </c>
      <c r="G39" s="5">
        <f t="shared" si="1"/>
        <v>52</v>
      </c>
      <c r="H39" t="s">
        <v>172</v>
      </c>
      <c r="I39" t="s">
        <v>168</v>
      </c>
      <c r="J39" t="s">
        <v>19</v>
      </c>
      <c r="K39" s="2">
        <v>10</v>
      </c>
      <c r="L39" s="5">
        <v>520</v>
      </c>
      <c r="M39" t="e">
        <f>VLOOKUP(F39,'ו.מ א.ט.ם'!A:C,1,0)</f>
        <v>#N/A</v>
      </c>
    </row>
    <row r="40" spans="1:13" x14ac:dyDescent="0.2">
      <c r="A40" t="s">
        <v>12</v>
      </c>
      <c r="B40" t="s">
        <v>13</v>
      </c>
      <c r="C40" t="s">
        <v>20</v>
      </c>
      <c r="D40" t="s">
        <v>15</v>
      </c>
      <c r="E40" s="1">
        <v>45298</v>
      </c>
      <c r="F40" t="s">
        <v>21</v>
      </c>
      <c r="G40" s="5">
        <f t="shared" si="1"/>
        <v>142</v>
      </c>
      <c r="H40" t="s">
        <v>22</v>
      </c>
      <c r="I40" t="s">
        <v>23</v>
      </c>
      <c r="J40" t="s">
        <v>19</v>
      </c>
      <c r="K40" s="2">
        <v>10</v>
      </c>
      <c r="L40" s="5">
        <v>1420</v>
      </c>
      <c r="M40" t="e">
        <f>VLOOKUP(F40,'ו.מ א.ט.ם'!A:C,1,0)</f>
        <v>#N/A</v>
      </c>
    </row>
    <row r="41" spans="1:13" x14ac:dyDescent="0.2">
      <c r="A41" t="s">
        <v>12</v>
      </c>
      <c r="B41" t="s">
        <v>13</v>
      </c>
      <c r="C41" t="s">
        <v>251</v>
      </c>
      <c r="D41" t="s">
        <v>15</v>
      </c>
      <c r="E41" s="1">
        <v>45614</v>
      </c>
      <c r="F41" t="s">
        <v>255</v>
      </c>
      <c r="G41" s="5">
        <f t="shared" si="1"/>
        <v>55</v>
      </c>
      <c r="H41" t="s">
        <v>256</v>
      </c>
      <c r="I41" t="s">
        <v>252</v>
      </c>
      <c r="J41" t="s">
        <v>19</v>
      </c>
      <c r="K41" s="2">
        <v>70</v>
      </c>
      <c r="L41" s="5">
        <v>3850</v>
      </c>
      <c r="M41" t="e">
        <f>VLOOKUP(F41,'ו.מ א.ט.ם'!A:C,1,0)</f>
        <v>#N/A</v>
      </c>
    </row>
    <row r="42" spans="1:13" x14ac:dyDescent="0.2">
      <c r="A42" t="s">
        <v>12</v>
      </c>
      <c r="B42" t="s">
        <v>13</v>
      </c>
      <c r="C42" t="s">
        <v>265</v>
      </c>
      <c r="D42" t="s">
        <v>15</v>
      </c>
      <c r="E42" s="1">
        <v>45616</v>
      </c>
      <c r="F42" t="s">
        <v>266</v>
      </c>
      <c r="G42" s="5">
        <f t="shared" si="1"/>
        <v>3.8</v>
      </c>
      <c r="H42" t="s">
        <v>267</v>
      </c>
      <c r="I42" t="s">
        <v>23</v>
      </c>
      <c r="J42" t="s">
        <v>19</v>
      </c>
      <c r="K42" s="2">
        <v>20</v>
      </c>
      <c r="L42" s="5">
        <v>76</v>
      </c>
      <c r="M42" t="str">
        <f>VLOOKUP(F42,'ו.מ א.ט.ם'!A:C,1,0)</f>
        <v>IE010447</v>
      </c>
    </row>
    <row r="43" spans="1:13" x14ac:dyDescent="0.2">
      <c r="A43" t="s">
        <v>12</v>
      </c>
      <c r="B43" t="s">
        <v>13</v>
      </c>
      <c r="C43" t="s">
        <v>87</v>
      </c>
      <c r="D43" t="s">
        <v>15</v>
      </c>
      <c r="E43" s="1">
        <v>45384</v>
      </c>
      <c r="F43" t="s">
        <v>78</v>
      </c>
      <c r="G43" s="5">
        <f t="shared" si="1"/>
        <v>3.5</v>
      </c>
      <c r="H43" t="s">
        <v>79</v>
      </c>
      <c r="I43" t="s">
        <v>43</v>
      </c>
      <c r="J43" t="s">
        <v>19</v>
      </c>
      <c r="K43" s="2">
        <v>2</v>
      </c>
      <c r="L43" s="5">
        <v>7</v>
      </c>
      <c r="M43" t="e">
        <f>VLOOKUP(F43,'ו.מ א.ט.ם'!A:C,1,0)</f>
        <v>#N/A</v>
      </c>
    </row>
    <row r="44" spans="1:13" x14ac:dyDescent="0.2">
      <c r="A44" t="s">
        <v>12</v>
      </c>
      <c r="B44" t="s">
        <v>13</v>
      </c>
      <c r="C44" t="s">
        <v>156</v>
      </c>
      <c r="D44" t="s">
        <v>15</v>
      </c>
      <c r="E44" s="1">
        <v>45487</v>
      </c>
      <c r="F44" t="s">
        <v>78</v>
      </c>
      <c r="G44" s="5">
        <f t="shared" si="1"/>
        <v>2.2999999999999998</v>
      </c>
      <c r="H44" t="s">
        <v>79</v>
      </c>
      <c r="I44" t="s">
        <v>43</v>
      </c>
      <c r="J44" t="s">
        <v>19</v>
      </c>
      <c r="K44" s="2">
        <v>4</v>
      </c>
      <c r="L44" s="5">
        <v>9.1999999999999993</v>
      </c>
      <c r="M44" t="e">
        <f>VLOOKUP(F44,'ו.מ א.ט.ם'!A:C,1,0)</f>
        <v>#N/A</v>
      </c>
    </row>
    <row r="45" spans="1:13" x14ac:dyDescent="0.2">
      <c r="A45" t="s">
        <v>12</v>
      </c>
      <c r="B45" t="s">
        <v>13</v>
      </c>
      <c r="C45" t="s">
        <v>157</v>
      </c>
      <c r="D45" t="s">
        <v>15</v>
      </c>
      <c r="E45" s="1">
        <v>45494</v>
      </c>
      <c r="F45" t="s">
        <v>78</v>
      </c>
      <c r="G45" s="5">
        <f t="shared" si="1"/>
        <v>2.2999999999999998</v>
      </c>
      <c r="H45" t="s">
        <v>79</v>
      </c>
      <c r="I45" t="s">
        <v>43</v>
      </c>
      <c r="J45" t="s">
        <v>19</v>
      </c>
      <c r="K45" s="2">
        <v>5</v>
      </c>
      <c r="L45" s="5">
        <v>11.5</v>
      </c>
      <c r="M45" t="e">
        <f>VLOOKUP(F45,'ו.מ א.ט.ם'!A:C,1,0)</f>
        <v>#N/A</v>
      </c>
    </row>
    <row r="46" spans="1:13" x14ac:dyDescent="0.2">
      <c r="A46" t="s">
        <v>12</v>
      </c>
      <c r="B46" t="s">
        <v>13</v>
      </c>
      <c r="C46" t="s">
        <v>107</v>
      </c>
      <c r="D46" t="s">
        <v>15</v>
      </c>
      <c r="E46" s="1">
        <v>45418</v>
      </c>
      <c r="F46" t="s">
        <v>78</v>
      </c>
      <c r="G46" s="5">
        <f t="shared" si="1"/>
        <v>2.3000000000000003</v>
      </c>
      <c r="H46" t="s">
        <v>79</v>
      </c>
      <c r="I46" t="s">
        <v>108</v>
      </c>
      <c r="J46" t="s">
        <v>19</v>
      </c>
      <c r="K46" s="2">
        <v>24</v>
      </c>
      <c r="L46" s="5">
        <v>55.2</v>
      </c>
      <c r="M46" t="e">
        <f>VLOOKUP(F46,'ו.מ א.ט.ם'!A:C,1,0)</f>
        <v>#N/A</v>
      </c>
    </row>
    <row r="47" spans="1:13" x14ac:dyDescent="0.2">
      <c r="A47" t="s">
        <v>12</v>
      </c>
      <c r="B47" t="s">
        <v>13</v>
      </c>
      <c r="C47" t="s">
        <v>77</v>
      </c>
      <c r="D47" t="s">
        <v>15</v>
      </c>
      <c r="E47" s="1">
        <v>45383</v>
      </c>
      <c r="F47" t="s">
        <v>78</v>
      </c>
      <c r="G47" s="5">
        <f t="shared" si="1"/>
        <v>2.2999999999999998</v>
      </c>
      <c r="H47" t="s">
        <v>79</v>
      </c>
      <c r="I47" t="s">
        <v>80</v>
      </c>
      <c r="J47" t="s">
        <v>19</v>
      </c>
      <c r="K47" s="2">
        <v>30</v>
      </c>
      <c r="L47" s="5">
        <v>69</v>
      </c>
      <c r="M47" t="e">
        <f>VLOOKUP(F47,'ו.מ א.ט.ם'!A:C,1,0)</f>
        <v>#N/A</v>
      </c>
    </row>
    <row r="48" spans="1:13" x14ac:dyDescent="0.2">
      <c r="A48" t="s">
        <v>12</v>
      </c>
      <c r="B48" t="s">
        <v>13</v>
      </c>
      <c r="C48" t="s">
        <v>112</v>
      </c>
      <c r="D48" t="s">
        <v>15</v>
      </c>
      <c r="E48" s="1">
        <v>45431</v>
      </c>
      <c r="F48" t="s">
        <v>78</v>
      </c>
      <c r="G48" s="5">
        <f t="shared" si="1"/>
        <v>2.2999999999999998</v>
      </c>
      <c r="H48" t="s">
        <v>79</v>
      </c>
      <c r="I48" t="s">
        <v>106</v>
      </c>
      <c r="J48" t="s">
        <v>19</v>
      </c>
      <c r="K48" s="2">
        <v>2</v>
      </c>
      <c r="L48" s="5">
        <v>4.5999999999999996</v>
      </c>
      <c r="M48" t="e">
        <f>VLOOKUP(F48,'ו.מ א.ט.ם'!A:C,1,0)</f>
        <v>#N/A</v>
      </c>
    </row>
    <row r="49" spans="1:13" x14ac:dyDescent="0.2">
      <c r="A49" t="s">
        <v>12</v>
      </c>
      <c r="B49" t="s">
        <v>13</v>
      </c>
      <c r="C49" t="s">
        <v>90</v>
      </c>
      <c r="D49" t="s">
        <v>15</v>
      </c>
      <c r="E49" s="1">
        <v>45384</v>
      </c>
      <c r="F49" t="s">
        <v>63</v>
      </c>
      <c r="G49" s="5">
        <f t="shared" si="1"/>
        <v>3.6</v>
      </c>
      <c r="H49" t="s">
        <v>64</v>
      </c>
      <c r="I49" t="s">
        <v>91</v>
      </c>
      <c r="J49" t="s">
        <v>19</v>
      </c>
      <c r="K49" s="2">
        <v>30</v>
      </c>
      <c r="L49" s="5">
        <v>108</v>
      </c>
      <c r="M49" t="e">
        <f>VLOOKUP(F49,'ו.מ א.ט.ם'!A:C,1,0)</f>
        <v>#N/A</v>
      </c>
    </row>
    <row r="50" spans="1:13" x14ac:dyDescent="0.2">
      <c r="A50" t="s">
        <v>12</v>
      </c>
      <c r="B50" t="s">
        <v>13</v>
      </c>
      <c r="C50" t="s">
        <v>62</v>
      </c>
      <c r="D50" t="s">
        <v>15</v>
      </c>
      <c r="E50" s="1">
        <v>45350</v>
      </c>
      <c r="F50" t="s">
        <v>63</v>
      </c>
      <c r="G50" s="5">
        <f t="shared" si="1"/>
        <v>2.8</v>
      </c>
      <c r="H50" t="s">
        <v>64</v>
      </c>
      <c r="I50" t="s">
        <v>23</v>
      </c>
      <c r="J50" t="s">
        <v>19</v>
      </c>
      <c r="K50" s="2">
        <v>30</v>
      </c>
      <c r="L50" s="5">
        <v>84</v>
      </c>
      <c r="M50" t="e">
        <f>VLOOKUP(F50,'ו.מ א.ט.ם'!A:C,1,0)</f>
        <v>#N/A</v>
      </c>
    </row>
    <row r="51" spans="1:13" x14ac:dyDescent="0.2">
      <c r="A51" t="s">
        <v>12</v>
      </c>
      <c r="B51" t="s">
        <v>13</v>
      </c>
      <c r="C51" t="s">
        <v>196</v>
      </c>
      <c r="D51" t="s">
        <v>15</v>
      </c>
      <c r="E51" s="1">
        <v>45550</v>
      </c>
      <c r="F51" t="s">
        <v>200</v>
      </c>
      <c r="G51" s="5">
        <f t="shared" si="1"/>
        <v>8</v>
      </c>
      <c r="H51" t="s">
        <v>201</v>
      </c>
      <c r="I51" t="s">
        <v>199</v>
      </c>
      <c r="J51" t="s">
        <v>19</v>
      </c>
      <c r="K51" s="2">
        <v>10</v>
      </c>
      <c r="L51" s="5">
        <v>80</v>
      </c>
      <c r="M51" t="e">
        <f>VLOOKUP(F51,'ו.מ א.ט.ם'!A:C,1,0)</f>
        <v>#N/A</v>
      </c>
    </row>
    <row r="52" spans="1:13" x14ac:dyDescent="0.2">
      <c r="A52" t="s">
        <v>12</v>
      </c>
      <c r="B52" t="s">
        <v>13</v>
      </c>
      <c r="C52" t="s">
        <v>103</v>
      </c>
      <c r="D52" t="s">
        <v>15</v>
      </c>
      <c r="E52" s="1">
        <v>45403</v>
      </c>
      <c r="F52" t="s">
        <v>67</v>
      </c>
      <c r="G52" s="5">
        <f t="shared" si="1"/>
        <v>3</v>
      </c>
      <c r="H52" t="s">
        <v>68</v>
      </c>
      <c r="I52" t="s">
        <v>104</v>
      </c>
      <c r="J52" t="s">
        <v>19</v>
      </c>
      <c r="K52" s="2">
        <v>20</v>
      </c>
      <c r="L52" s="5">
        <v>60</v>
      </c>
      <c r="M52" t="e">
        <f>VLOOKUP(F52,'ו.מ א.ט.ם'!A:C,1,0)</f>
        <v>#N/A</v>
      </c>
    </row>
    <row r="53" spans="1:13" x14ac:dyDescent="0.2">
      <c r="A53" t="s">
        <v>12</v>
      </c>
      <c r="B53" t="s">
        <v>13</v>
      </c>
      <c r="C53" t="s">
        <v>157</v>
      </c>
      <c r="D53" t="s">
        <v>15</v>
      </c>
      <c r="E53" s="1">
        <v>45494</v>
      </c>
      <c r="F53" t="s">
        <v>67</v>
      </c>
      <c r="G53" s="5">
        <f t="shared" si="1"/>
        <v>3</v>
      </c>
      <c r="H53" t="s">
        <v>68</v>
      </c>
      <c r="I53" t="s">
        <v>43</v>
      </c>
      <c r="J53" t="s">
        <v>19</v>
      </c>
      <c r="K53" s="2">
        <v>5</v>
      </c>
      <c r="L53" s="5">
        <v>15</v>
      </c>
      <c r="M53" t="e">
        <f>VLOOKUP(F53,'ו.מ א.ט.ם'!A:C,1,0)</f>
        <v>#N/A</v>
      </c>
    </row>
    <row r="54" spans="1:13" x14ac:dyDescent="0.2">
      <c r="A54" t="s">
        <v>12</v>
      </c>
      <c r="B54" t="s">
        <v>13</v>
      </c>
      <c r="C54" t="s">
        <v>73</v>
      </c>
      <c r="D54" t="s">
        <v>15</v>
      </c>
      <c r="E54" s="1">
        <v>45379</v>
      </c>
      <c r="F54" t="s">
        <v>67</v>
      </c>
      <c r="G54" s="5">
        <f t="shared" si="1"/>
        <v>3</v>
      </c>
      <c r="H54" t="s">
        <v>68</v>
      </c>
      <c r="I54" t="s">
        <v>74</v>
      </c>
      <c r="J54" t="s">
        <v>19</v>
      </c>
      <c r="K54" s="2">
        <v>10</v>
      </c>
      <c r="L54" s="5">
        <v>30</v>
      </c>
      <c r="M54" t="e">
        <f>VLOOKUP(F54,'ו.מ א.ט.ם'!A:C,1,0)</f>
        <v>#N/A</v>
      </c>
    </row>
    <row r="55" spans="1:13" x14ac:dyDescent="0.2">
      <c r="A55" t="s">
        <v>12</v>
      </c>
      <c r="B55" t="s">
        <v>13</v>
      </c>
      <c r="C55" t="s">
        <v>66</v>
      </c>
      <c r="D55" t="s">
        <v>15</v>
      </c>
      <c r="E55" s="1">
        <v>45356</v>
      </c>
      <c r="F55" t="s">
        <v>67</v>
      </c>
      <c r="G55" s="5">
        <f t="shared" si="1"/>
        <v>3.1999999999999997</v>
      </c>
      <c r="H55" t="s">
        <v>68</v>
      </c>
      <c r="I55" t="s">
        <v>69</v>
      </c>
      <c r="J55" t="s">
        <v>19</v>
      </c>
      <c r="K55" s="2">
        <v>6</v>
      </c>
      <c r="L55" s="5">
        <v>19.2</v>
      </c>
      <c r="M55" t="e">
        <f>VLOOKUP(F55,'ו.מ א.ט.ם'!A:C,1,0)</f>
        <v>#N/A</v>
      </c>
    </row>
    <row r="56" spans="1:13" x14ac:dyDescent="0.2">
      <c r="A56" t="s">
        <v>12</v>
      </c>
      <c r="B56" t="s">
        <v>13</v>
      </c>
      <c r="C56" t="s">
        <v>70</v>
      </c>
      <c r="D56" t="s">
        <v>15</v>
      </c>
      <c r="E56" s="1">
        <v>45371</v>
      </c>
      <c r="F56" t="s">
        <v>67</v>
      </c>
      <c r="G56" s="5">
        <f t="shared" si="1"/>
        <v>3</v>
      </c>
      <c r="H56" t="s">
        <v>68</v>
      </c>
      <c r="I56" t="s">
        <v>23</v>
      </c>
      <c r="J56" t="s">
        <v>19</v>
      </c>
      <c r="K56" s="2">
        <v>4</v>
      </c>
      <c r="L56" s="5">
        <v>12</v>
      </c>
      <c r="M56" t="e">
        <f>VLOOKUP(F56,'ו.מ א.ט.ם'!A:C,1,0)</f>
        <v>#N/A</v>
      </c>
    </row>
    <row r="57" spans="1:13" x14ac:dyDescent="0.2">
      <c r="A57" t="s">
        <v>12</v>
      </c>
      <c r="B57" t="s">
        <v>13</v>
      </c>
      <c r="C57" t="s">
        <v>191</v>
      </c>
      <c r="D57" t="s">
        <v>15</v>
      </c>
      <c r="E57" s="1">
        <v>45545</v>
      </c>
      <c r="F57" t="s">
        <v>67</v>
      </c>
      <c r="G57" s="5">
        <f t="shared" si="1"/>
        <v>3</v>
      </c>
      <c r="H57" t="s">
        <v>68</v>
      </c>
      <c r="I57" t="s">
        <v>23</v>
      </c>
      <c r="J57" t="s">
        <v>19</v>
      </c>
      <c r="K57" s="2">
        <v>10</v>
      </c>
      <c r="L57" s="5">
        <v>30</v>
      </c>
      <c r="M57" t="e">
        <f>VLOOKUP(F57,'ו.מ א.ט.ם'!A:C,1,0)</f>
        <v>#N/A</v>
      </c>
    </row>
    <row r="58" spans="1:13" x14ac:dyDescent="0.2">
      <c r="A58" t="s">
        <v>12</v>
      </c>
      <c r="B58" t="s">
        <v>13</v>
      </c>
      <c r="C58" t="s">
        <v>122</v>
      </c>
      <c r="D58" t="s">
        <v>15</v>
      </c>
      <c r="E58" s="1">
        <v>45447</v>
      </c>
      <c r="F58" t="s">
        <v>123</v>
      </c>
      <c r="G58" s="5">
        <f t="shared" si="1"/>
        <v>3.5</v>
      </c>
      <c r="H58" t="s">
        <v>124</v>
      </c>
      <c r="I58" t="s">
        <v>23</v>
      </c>
      <c r="J58" t="s">
        <v>19</v>
      </c>
      <c r="K58" s="2">
        <v>10</v>
      </c>
      <c r="L58" s="5">
        <v>35</v>
      </c>
      <c r="M58" t="e">
        <f>VLOOKUP(F58,'ו.מ א.ט.ם'!A:C,1,0)</f>
        <v>#N/A</v>
      </c>
    </row>
    <row r="59" spans="1:13" x14ac:dyDescent="0.2">
      <c r="A59" t="s">
        <v>12</v>
      </c>
      <c r="B59" t="s">
        <v>13</v>
      </c>
      <c r="C59" t="s">
        <v>248</v>
      </c>
      <c r="D59" t="s">
        <v>15</v>
      </c>
      <c r="E59" s="1">
        <v>45614</v>
      </c>
      <c r="F59" t="s">
        <v>123</v>
      </c>
      <c r="G59" s="5">
        <f t="shared" si="1"/>
        <v>4</v>
      </c>
      <c r="H59" t="s">
        <v>124</v>
      </c>
      <c r="I59" t="s">
        <v>18</v>
      </c>
      <c r="J59" t="s">
        <v>19</v>
      </c>
      <c r="K59" s="2">
        <v>5</v>
      </c>
      <c r="L59" s="5">
        <v>20</v>
      </c>
      <c r="M59" t="e">
        <f>VLOOKUP(F59,'ו.מ א.ט.ם'!A:C,1,0)</f>
        <v>#N/A</v>
      </c>
    </row>
    <row r="60" spans="1:13" x14ac:dyDescent="0.2">
      <c r="A60" t="s">
        <v>12</v>
      </c>
      <c r="B60" t="s">
        <v>13</v>
      </c>
      <c r="C60" t="s">
        <v>94</v>
      </c>
      <c r="D60" t="s">
        <v>15</v>
      </c>
      <c r="E60" s="1">
        <v>45393</v>
      </c>
      <c r="F60" t="s">
        <v>95</v>
      </c>
      <c r="G60" s="5">
        <f t="shared" si="1"/>
        <v>3.5</v>
      </c>
      <c r="H60" t="s">
        <v>96</v>
      </c>
      <c r="I60" t="s">
        <v>97</v>
      </c>
      <c r="J60" t="s">
        <v>19</v>
      </c>
      <c r="K60" s="2">
        <v>25</v>
      </c>
      <c r="L60" s="5">
        <v>87.5</v>
      </c>
      <c r="M60" t="e">
        <f>VLOOKUP(F60,'ו.מ א.ט.ם'!A:C,1,0)</f>
        <v>#N/A</v>
      </c>
    </row>
    <row r="61" spans="1:13" x14ac:dyDescent="0.2">
      <c r="A61" t="s">
        <v>12</v>
      </c>
      <c r="B61" t="s">
        <v>13</v>
      </c>
      <c r="C61" t="s">
        <v>242</v>
      </c>
      <c r="D61" t="s">
        <v>15</v>
      </c>
      <c r="E61" s="1">
        <v>45593</v>
      </c>
      <c r="F61" t="s">
        <v>245</v>
      </c>
      <c r="G61" s="5">
        <f t="shared" si="1"/>
        <v>12</v>
      </c>
      <c r="H61" t="s">
        <v>246</v>
      </c>
      <c r="I61" t="s">
        <v>23</v>
      </c>
      <c r="J61" t="s">
        <v>19</v>
      </c>
      <c r="K61" s="2">
        <v>4</v>
      </c>
      <c r="L61" s="5">
        <v>48</v>
      </c>
      <c r="M61" t="e">
        <f>VLOOKUP(F61,'ו.מ א.ט.ם'!A:C,1,0)</f>
        <v>#N/A</v>
      </c>
    </row>
    <row r="62" spans="1:13" x14ac:dyDescent="0.2">
      <c r="A62" t="s">
        <v>12</v>
      </c>
      <c r="B62" t="s">
        <v>13</v>
      </c>
      <c r="C62" t="s">
        <v>103</v>
      </c>
      <c r="D62" t="s">
        <v>15</v>
      </c>
      <c r="E62" s="1">
        <v>45403</v>
      </c>
      <c r="F62" t="s">
        <v>36</v>
      </c>
      <c r="G62" s="5">
        <f t="shared" si="1"/>
        <v>4.7</v>
      </c>
      <c r="H62" t="s">
        <v>37</v>
      </c>
      <c r="I62" t="s">
        <v>104</v>
      </c>
      <c r="J62" t="s">
        <v>19</v>
      </c>
      <c r="K62" s="2">
        <v>20</v>
      </c>
      <c r="L62" s="5">
        <v>94</v>
      </c>
      <c r="M62" t="e">
        <f>VLOOKUP(F62,'ו.מ א.ט.ם'!A:C,1,0)</f>
        <v>#N/A</v>
      </c>
    </row>
    <row r="63" spans="1:13" x14ac:dyDescent="0.2">
      <c r="A63" t="s">
        <v>12</v>
      </c>
      <c r="B63" t="s">
        <v>13</v>
      </c>
      <c r="C63" t="s">
        <v>42</v>
      </c>
      <c r="D63" t="s">
        <v>15</v>
      </c>
      <c r="E63" s="1">
        <v>45329</v>
      </c>
      <c r="F63" t="s">
        <v>36</v>
      </c>
      <c r="G63" s="5">
        <f t="shared" si="1"/>
        <v>4.5</v>
      </c>
      <c r="H63" t="s">
        <v>37</v>
      </c>
      <c r="I63" t="s">
        <v>43</v>
      </c>
      <c r="J63" t="s">
        <v>19</v>
      </c>
      <c r="K63" s="2">
        <v>5</v>
      </c>
      <c r="L63" s="5">
        <v>22.5</v>
      </c>
      <c r="M63" t="e">
        <f>VLOOKUP(F63,'ו.מ א.ט.ם'!A:C,1,0)</f>
        <v>#N/A</v>
      </c>
    </row>
    <row r="64" spans="1:13" x14ac:dyDescent="0.2">
      <c r="A64" t="s">
        <v>12</v>
      </c>
      <c r="B64" t="s">
        <v>13</v>
      </c>
      <c r="C64" t="s">
        <v>102</v>
      </c>
      <c r="D64" t="s">
        <v>15</v>
      </c>
      <c r="E64" s="1">
        <v>45403</v>
      </c>
      <c r="F64" t="s">
        <v>36</v>
      </c>
      <c r="G64" s="5">
        <f t="shared" si="1"/>
        <v>4.7</v>
      </c>
      <c r="H64" t="s">
        <v>37</v>
      </c>
      <c r="I64" t="s">
        <v>43</v>
      </c>
      <c r="J64" t="s">
        <v>19</v>
      </c>
      <c r="K64" s="2">
        <v>1</v>
      </c>
      <c r="L64" s="5">
        <v>4.7</v>
      </c>
      <c r="M64" t="e">
        <f>VLOOKUP(F64,'ו.מ א.ט.ם'!A:C,1,0)</f>
        <v>#N/A</v>
      </c>
    </row>
    <row r="65" spans="1:13" x14ac:dyDescent="0.2">
      <c r="A65" t="s">
        <v>12</v>
      </c>
      <c r="B65" t="s">
        <v>13</v>
      </c>
      <c r="C65" t="s">
        <v>272</v>
      </c>
      <c r="D65" t="s">
        <v>262</v>
      </c>
      <c r="E65" s="1">
        <v>45619</v>
      </c>
      <c r="F65" t="s">
        <v>36</v>
      </c>
      <c r="G65" s="5">
        <f t="shared" si="1"/>
        <v>4.7</v>
      </c>
      <c r="H65" t="s">
        <v>37</v>
      </c>
      <c r="I65" t="s">
        <v>43</v>
      </c>
      <c r="J65" t="s">
        <v>19</v>
      </c>
      <c r="K65" s="2">
        <v>4</v>
      </c>
      <c r="L65" s="5">
        <v>18.8</v>
      </c>
      <c r="M65" t="e">
        <f>VLOOKUP(F65,'ו.מ א.ט.ם'!A:C,1,0)</f>
        <v>#N/A</v>
      </c>
    </row>
    <row r="66" spans="1:13" x14ac:dyDescent="0.2">
      <c r="A66" t="s">
        <v>12</v>
      </c>
      <c r="B66" t="s">
        <v>13</v>
      </c>
      <c r="C66" t="s">
        <v>81</v>
      </c>
      <c r="D66" t="s">
        <v>15</v>
      </c>
      <c r="E66" s="1">
        <v>45384</v>
      </c>
      <c r="F66" t="s">
        <v>36</v>
      </c>
      <c r="G66" s="5">
        <f t="shared" ref="G66:G97" si="2">L66/K66</f>
        <v>4.7</v>
      </c>
      <c r="H66" t="s">
        <v>37</v>
      </c>
      <c r="I66" t="s">
        <v>84</v>
      </c>
      <c r="J66" t="s">
        <v>19</v>
      </c>
      <c r="K66" s="2">
        <v>5</v>
      </c>
      <c r="L66" s="5">
        <v>23.5</v>
      </c>
      <c r="M66" t="e">
        <f>VLOOKUP(F66,'ו.מ א.ט.ם'!A:C,1,0)</f>
        <v>#N/A</v>
      </c>
    </row>
    <row r="67" spans="1:13" x14ac:dyDescent="0.2">
      <c r="A67" t="s">
        <v>12</v>
      </c>
      <c r="B67" t="s">
        <v>13</v>
      </c>
      <c r="C67" t="s">
        <v>92</v>
      </c>
      <c r="D67" t="s">
        <v>15</v>
      </c>
      <c r="E67" s="1">
        <v>45384</v>
      </c>
      <c r="F67" t="s">
        <v>36</v>
      </c>
      <c r="G67" s="5">
        <f t="shared" si="2"/>
        <v>4.5</v>
      </c>
      <c r="H67" t="s">
        <v>37</v>
      </c>
      <c r="I67" t="s">
        <v>93</v>
      </c>
      <c r="J67" t="s">
        <v>19</v>
      </c>
      <c r="K67" s="2">
        <v>2</v>
      </c>
      <c r="L67" s="5">
        <v>9</v>
      </c>
      <c r="M67" t="e">
        <f>VLOOKUP(F67,'ו.מ א.ט.ם'!A:C,1,0)</f>
        <v>#N/A</v>
      </c>
    </row>
    <row r="68" spans="1:13" x14ac:dyDescent="0.2">
      <c r="A68" t="s">
        <v>12</v>
      </c>
      <c r="B68" t="s">
        <v>13</v>
      </c>
      <c r="C68" t="s">
        <v>107</v>
      </c>
      <c r="D68" t="s">
        <v>15</v>
      </c>
      <c r="E68" s="1">
        <v>45418</v>
      </c>
      <c r="F68" t="s">
        <v>36</v>
      </c>
      <c r="G68" s="5">
        <f t="shared" si="2"/>
        <v>4.7</v>
      </c>
      <c r="H68" t="s">
        <v>37</v>
      </c>
      <c r="I68" t="s">
        <v>108</v>
      </c>
      <c r="J68" t="s">
        <v>19</v>
      </c>
      <c r="K68" s="2">
        <v>1</v>
      </c>
      <c r="L68" s="5">
        <v>4.7</v>
      </c>
      <c r="M68" t="e">
        <f>VLOOKUP(F68,'ו.מ א.ט.ם'!A:C,1,0)</f>
        <v>#N/A</v>
      </c>
    </row>
    <row r="69" spans="1:13" x14ac:dyDescent="0.2">
      <c r="A69" t="s">
        <v>12</v>
      </c>
      <c r="B69" t="s">
        <v>13</v>
      </c>
      <c r="C69" t="s">
        <v>35</v>
      </c>
      <c r="D69" t="s">
        <v>15</v>
      </c>
      <c r="E69" s="1">
        <v>45329</v>
      </c>
      <c r="F69" t="s">
        <v>36</v>
      </c>
      <c r="G69" s="5">
        <f t="shared" si="2"/>
        <v>4.5</v>
      </c>
      <c r="H69" t="s">
        <v>37</v>
      </c>
      <c r="I69" t="s">
        <v>38</v>
      </c>
      <c r="J69" t="s">
        <v>19</v>
      </c>
      <c r="K69" s="2">
        <v>8</v>
      </c>
      <c r="L69" s="5">
        <v>36</v>
      </c>
      <c r="M69" t="e">
        <f>VLOOKUP(F69,'ו.מ א.ט.ם'!A:C,1,0)</f>
        <v>#N/A</v>
      </c>
    </row>
    <row r="70" spans="1:13" x14ac:dyDescent="0.2">
      <c r="A70" t="s">
        <v>12</v>
      </c>
      <c r="B70" t="s">
        <v>13</v>
      </c>
      <c r="C70" t="s">
        <v>191</v>
      </c>
      <c r="D70" t="s">
        <v>15</v>
      </c>
      <c r="E70" s="1">
        <v>45545</v>
      </c>
      <c r="F70" t="s">
        <v>36</v>
      </c>
      <c r="G70" s="5">
        <f t="shared" si="2"/>
        <v>4.7</v>
      </c>
      <c r="H70" t="s">
        <v>37</v>
      </c>
      <c r="I70" t="s">
        <v>23</v>
      </c>
      <c r="J70" t="s">
        <v>19</v>
      </c>
      <c r="K70" s="2">
        <v>10</v>
      </c>
      <c r="L70" s="5">
        <v>47</v>
      </c>
      <c r="M70" t="e">
        <f>VLOOKUP(F70,'ו.מ א.ט.ם'!A:C,1,0)</f>
        <v>#N/A</v>
      </c>
    </row>
    <row r="71" spans="1:13" x14ac:dyDescent="0.2">
      <c r="A71" t="s">
        <v>12</v>
      </c>
      <c r="B71" t="s">
        <v>13</v>
      </c>
      <c r="C71" t="s">
        <v>217</v>
      </c>
      <c r="D71" t="s">
        <v>15</v>
      </c>
      <c r="E71" s="1">
        <v>45550</v>
      </c>
      <c r="F71" t="s">
        <v>36</v>
      </c>
      <c r="G71" s="5">
        <f t="shared" si="2"/>
        <v>4.7</v>
      </c>
      <c r="H71" t="s">
        <v>37</v>
      </c>
      <c r="I71" t="s">
        <v>23</v>
      </c>
      <c r="J71" t="s">
        <v>19</v>
      </c>
      <c r="K71" s="2">
        <v>8</v>
      </c>
      <c r="L71" s="5">
        <v>37.6</v>
      </c>
      <c r="M71" t="e">
        <f>VLOOKUP(F71,'ו.מ א.ט.ם'!A:C,1,0)</f>
        <v>#N/A</v>
      </c>
    </row>
    <row r="72" spans="1:13" x14ac:dyDescent="0.2">
      <c r="A72" t="s">
        <v>12</v>
      </c>
      <c r="B72" t="s">
        <v>13</v>
      </c>
      <c r="C72" t="s">
        <v>105</v>
      </c>
      <c r="D72" t="s">
        <v>15</v>
      </c>
      <c r="E72" s="1">
        <v>45418</v>
      </c>
      <c r="F72" t="s">
        <v>36</v>
      </c>
      <c r="G72" s="5">
        <f t="shared" si="2"/>
        <v>4.7</v>
      </c>
      <c r="H72" t="s">
        <v>37</v>
      </c>
      <c r="I72" t="s">
        <v>106</v>
      </c>
      <c r="J72" t="s">
        <v>19</v>
      </c>
      <c r="K72" s="2">
        <v>15</v>
      </c>
      <c r="L72" s="5">
        <v>70.5</v>
      </c>
      <c r="M72" t="e">
        <f>VLOOKUP(F72,'ו.מ א.ט.ם'!A:C,1,0)</f>
        <v>#N/A</v>
      </c>
    </row>
    <row r="73" spans="1:13" x14ac:dyDescent="0.2">
      <c r="A73" t="s">
        <v>12</v>
      </c>
      <c r="B73" t="s">
        <v>13</v>
      </c>
      <c r="C73" t="s">
        <v>248</v>
      </c>
      <c r="D73" t="s">
        <v>15</v>
      </c>
      <c r="E73" s="1">
        <v>45614</v>
      </c>
      <c r="F73" t="s">
        <v>249</v>
      </c>
      <c r="G73" s="5">
        <f t="shared" si="2"/>
        <v>7</v>
      </c>
      <c r="H73" t="s">
        <v>250</v>
      </c>
      <c r="I73" t="s">
        <v>18</v>
      </c>
      <c r="J73" t="s">
        <v>19</v>
      </c>
      <c r="K73" s="2">
        <v>5</v>
      </c>
      <c r="L73" s="5">
        <v>35</v>
      </c>
      <c r="M73" t="e">
        <f>VLOOKUP(F73,'ו.מ א.ט.ם'!A:C,1,0)</f>
        <v>#N/A</v>
      </c>
    </row>
    <row r="74" spans="1:13" x14ac:dyDescent="0.2">
      <c r="A74" t="s">
        <v>12</v>
      </c>
      <c r="B74" t="s">
        <v>13</v>
      </c>
      <c r="C74" t="s">
        <v>122</v>
      </c>
      <c r="D74" t="s">
        <v>15</v>
      </c>
      <c r="E74" s="1">
        <v>45447</v>
      </c>
      <c r="F74" t="s">
        <v>125</v>
      </c>
      <c r="G74" s="5">
        <f t="shared" si="2"/>
        <v>6.2</v>
      </c>
      <c r="H74" t="s">
        <v>126</v>
      </c>
      <c r="I74" t="s">
        <v>23</v>
      </c>
      <c r="J74" t="s">
        <v>19</v>
      </c>
      <c r="K74" s="2">
        <v>4</v>
      </c>
      <c r="L74" s="5">
        <v>24.8</v>
      </c>
      <c r="M74" t="e">
        <f>VLOOKUP(F74,'ו.מ א.ט.ם'!A:C,1,0)</f>
        <v>#N/A</v>
      </c>
    </row>
    <row r="75" spans="1:13" x14ac:dyDescent="0.2">
      <c r="A75" t="s">
        <v>12</v>
      </c>
      <c r="B75" t="s">
        <v>13</v>
      </c>
      <c r="C75" t="s">
        <v>214</v>
      </c>
      <c r="D75" t="s">
        <v>15</v>
      </c>
      <c r="E75" s="1">
        <v>45550</v>
      </c>
      <c r="F75" t="s">
        <v>215</v>
      </c>
      <c r="G75" s="5">
        <f t="shared" si="2"/>
        <v>6.8</v>
      </c>
      <c r="H75" t="s">
        <v>216</v>
      </c>
      <c r="I75" t="s">
        <v>23</v>
      </c>
      <c r="J75" t="s">
        <v>19</v>
      </c>
      <c r="K75" s="2">
        <v>3</v>
      </c>
      <c r="L75" s="5">
        <v>20.399999999999999</v>
      </c>
      <c r="M75" t="e">
        <f>VLOOKUP(F75,'ו.מ א.ט.ם'!A:C,1,0)</f>
        <v>#N/A</v>
      </c>
    </row>
    <row r="76" spans="1:13" x14ac:dyDescent="0.2">
      <c r="A76" t="s">
        <v>12</v>
      </c>
      <c r="B76" t="s">
        <v>13</v>
      </c>
      <c r="C76" t="s">
        <v>149</v>
      </c>
      <c r="D76" t="s">
        <v>15</v>
      </c>
      <c r="E76" s="1">
        <v>45484</v>
      </c>
      <c r="F76" t="s">
        <v>154</v>
      </c>
      <c r="G76" s="5">
        <f t="shared" si="2"/>
        <v>14</v>
      </c>
      <c r="H76" t="s">
        <v>155</v>
      </c>
      <c r="I76" t="s">
        <v>23</v>
      </c>
      <c r="J76" t="s">
        <v>19</v>
      </c>
      <c r="K76" s="2">
        <v>30</v>
      </c>
      <c r="L76" s="5">
        <v>420</v>
      </c>
      <c r="M76" t="str">
        <f>VLOOKUP(F76,'ו.מ א.ט.ם'!A:C,1,0)</f>
        <v>IE010481</v>
      </c>
    </row>
    <row r="77" spans="1:13" x14ac:dyDescent="0.2">
      <c r="A77" t="s">
        <v>12</v>
      </c>
      <c r="B77" t="s">
        <v>13</v>
      </c>
      <c r="C77" t="s">
        <v>242</v>
      </c>
      <c r="D77" t="s">
        <v>15</v>
      </c>
      <c r="E77" s="1">
        <v>45593</v>
      </c>
      <c r="F77" t="s">
        <v>202</v>
      </c>
      <c r="G77" s="5">
        <f t="shared" si="2"/>
        <v>21</v>
      </c>
      <c r="H77" t="s">
        <v>203</v>
      </c>
      <c r="I77" t="s">
        <v>23</v>
      </c>
      <c r="J77" t="s">
        <v>19</v>
      </c>
      <c r="K77" s="2">
        <v>4</v>
      </c>
      <c r="L77" s="5">
        <v>84</v>
      </c>
      <c r="M77" t="e">
        <f>VLOOKUP(F77,'ו.מ א.ט.ם'!A:C,1,0)</f>
        <v>#N/A</v>
      </c>
    </row>
    <row r="78" spans="1:13" x14ac:dyDescent="0.2">
      <c r="A78" t="s">
        <v>12</v>
      </c>
      <c r="B78" t="s">
        <v>13</v>
      </c>
      <c r="C78" t="s">
        <v>196</v>
      </c>
      <c r="D78" t="s">
        <v>15</v>
      </c>
      <c r="E78" s="1">
        <v>45550</v>
      </c>
      <c r="F78" t="s">
        <v>202</v>
      </c>
      <c r="G78" s="5">
        <f t="shared" si="2"/>
        <v>21</v>
      </c>
      <c r="H78" t="s">
        <v>203</v>
      </c>
      <c r="I78" t="s">
        <v>199</v>
      </c>
      <c r="J78" t="s">
        <v>19</v>
      </c>
      <c r="K78" s="2">
        <v>10</v>
      </c>
      <c r="L78" s="5">
        <v>210</v>
      </c>
      <c r="M78" t="e">
        <f>VLOOKUP(F78,'ו.מ א.ט.ם'!A:C,1,0)</f>
        <v>#N/A</v>
      </c>
    </row>
    <row r="79" spans="1:13" x14ac:dyDescent="0.2">
      <c r="A79" t="s">
        <v>12</v>
      </c>
      <c r="B79" t="s">
        <v>13</v>
      </c>
      <c r="C79" t="s">
        <v>73</v>
      </c>
      <c r="D79" t="s">
        <v>15</v>
      </c>
      <c r="E79" s="1">
        <v>45379</v>
      </c>
      <c r="F79" t="s">
        <v>75</v>
      </c>
      <c r="G79" s="5">
        <f t="shared" si="2"/>
        <v>8.9</v>
      </c>
      <c r="H79" t="s">
        <v>76</v>
      </c>
      <c r="I79" t="s">
        <v>74</v>
      </c>
      <c r="J79" t="s">
        <v>19</v>
      </c>
      <c r="K79" s="2">
        <v>7</v>
      </c>
      <c r="L79" s="5">
        <v>62.3</v>
      </c>
      <c r="M79" t="e">
        <f>VLOOKUP(F79,'ו.מ א.ט.ם'!A:C,1,0)</f>
        <v>#N/A</v>
      </c>
    </row>
    <row r="80" spans="1:13" x14ac:dyDescent="0.2">
      <c r="A80" t="s">
        <v>12</v>
      </c>
      <c r="B80" t="s">
        <v>13</v>
      </c>
      <c r="C80" t="s">
        <v>92</v>
      </c>
      <c r="D80" t="s">
        <v>15</v>
      </c>
      <c r="E80" s="1">
        <v>45384</v>
      </c>
      <c r="F80" t="s">
        <v>75</v>
      </c>
      <c r="G80" s="5">
        <f t="shared" si="2"/>
        <v>12</v>
      </c>
      <c r="H80" t="s">
        <v>76</v>
      </c>
      <c r="I80" t="s">
        <v>93</v>
      </c>
      <c r="J80" t="s">
        <v>19</v>
      </c>
      <c r="K80" s="2">
        <v>15</v>
      </c>
      <c r="L80" s="5">
        <v>180</v>
      </c>
      <c r="M80" t="e">
        <f>VLOOKUP(F80,'ו.מ א.ט.ם'!A:C,1,0)</f>
        <v>#N/A</v>
      </c>
    </row>
    <row r="81" spans="1:13" x14ac:dyDescent="0.2">
      <c r="A81" t="s">
        <v>12</v>
      </c>
      <c r="B81" t="s">
        <v>13</v>
      </c>
      <c r="C81" t="s">
        <v>107</v>
      </c>
      <c r="D81" t="s">
        <v>15</v>
      </c>
      <c r="E81" s="1">
        <v>45418</v>
      </c>
      <c r="F81" t="s">
        <v>75</v>
      </c>
      <c r="G81" s="5">
        <f t="shared" si="2"/>
        <v>7.8</v>
      </c>
      <c r="H81" t="s">
        <v>76</v>
      </c>
      <c r="I81" t="s">
        <v>108</v>
      </c>
      <c r="J81" t="s">
        <v>19</v>
      </c>
      <c r="K81" s="2">
        <v>20</v>
      </c>
      <c r="L81" s="5">
        <v>156</v>
      </c>
      <c r="M81" t="e">
        <f>VLOOKUP(F81,'ו.מ א.ט.ם'!A:C,1,0)</f>
        <v>#N/A</v>
      </c>
    </row>
    <row r="82" spans="1:13" x14ac:dyDescent="0.2">
      <c r="A82" t="s">
        <v>12</v>
      </c>
      <c r="B82" t="s">
        <v>13</v>
      </c>
      <c r="C82" t="s">
        <v>77</v>
      </c>
      <c r="D82" t="s">
        <v>15</v>
      </c>
      <c r="E82" s="1">
        <v>45383</v>
      </c>
      <c r="F82" t="s">
        <v>75</v>
      </c>
      <c r="G82" s="5">
        <f t="shared" si="2"/>
        <v>8</v>
      </c>
      <c r="H82" t="s">
        <v>76</v>
      </c>
      <c r="I82" t="s">
        <v>80</v>
      </c>
      <c r="J82" t="s">
        <v>19</v>
      </c>
      <c r="K82" s="2">
        <v>8</v>
      </c>
      <c r="L82" s="5">
        <v>64</v>
      </c>
      <c r="M82" t="e">
        <f>VLOOKUP(F82,'ו.מ א.ט.ם'!A:C,1,0)</f>
        <v>#N/A</v>
      </c>
    </row>
    <row r="83" spans="1:13" x14ac:dyDescent="0.2">
      <c r="A83" t="s">
        <v>12</v>
      </c>
      <c r="B83" t="s">
        <v>13</v>
      </c>
      <c r="C83" t="s">
        <v>113</v>
      </c>
      <c r="D83" t="s">
        <v>15</v>
      </c>
      <c r="E83" s="1">
        <v>45438</v>
      </c>
      <c r="F83" t="s">
        <v>75</v>
      </c>
      <c r="G83" s="5">
        <f t="shared" si="2"/>
        <v>9.9</v>
      </c>
      <c r="H83" t="s">
        <v>76</v>
      </c>
      <c r="I83" t="s">
        <v>116</v>
      </c>
      <c r="J83" t="s">
        <v>19</v>
      </c>
      <c r="K83" s="2">
        <v>10</v>
      </c>
      <c r="L83" s="5">
        <v>99</v>
      </c>
      <c r="M83" t="e">
        <f>VLOOKUP(F83,'ו.מ א.ט.ם'!A:C,1,0)</f>
        <v>#N/A</v>
      </c>
    </row>
    <row r="84" spans="1:13" x14ac:dyDescent="0.2">
      <c r="A84" t="s">
        <v>12</v>
      </c>
      <c r="B84" t="s">
        <v>13</v>
      </c>
      <c r="C84" t="s">
        <v>191</v>
      </c>
      <c r="D84" t="s">
        <v>15</v>
      </c>
      <c r="E84" s="1">
        <v>45545</v>
      </c>
      <c r="F84" t="s">
        <v>75</v>
      </c>
      <c r="G84" s="5">
        <f t="shared" si="2"/>
        <v>9.9</v>
      </c>
      <c r="H84" t="s">
        <v>76</v>
      </c>
      <c r="I84" t="s">
        <v>23</v>
      </c>
      <c r="J84" t="s">
        <v>19</v>
      </c>
      <c r="K84" s="2">
        <v>10</v>
      </c>
      <c r="L84" s="5">
        <v>99</v>
      </c>
      <c r="M84" t="e">
        <f>VLOOKUP(F84,'ו.מ א.ט.ם'!A:C,1,0)</f>
        <v>#N/A</v>
      </c>
    </row>
    <row r="85" spans="1:13" x14ac:dyDescent="0.2">
      <c r="A85" t="s">
        <v>12</v>
      </c>
      <c r="B85" t="s">
        <v>13</v>
      </c>
      <c r="C85" t="s">
        <v>251</v>
      </c>
      <c r="D85" t="s">
        <v>15</v>
      </c>
      <c r="E85" s="1">
        <v>45614</v>
      </c>
      <c r="F85" t="s">
        <v>75</v>
      </c>
      <c r="G85" s="5">
        <f t="shared" si="2"/>
        <v>8.4</v>
      </c>
      <c r="H85" t="s">
        <v>76</v>
      </c>
      <c r="I85" t="s">
        <v>252</v>
      </c>
      <c r="J85" t="s">
        <v>19</v>
      </c>
      <c r="K85" s="2">
        <v>12</v>
      </c>
      <c r="L85" s="5">
        <v>100.8</v>
      </c>
      <c r="M85" t="e">
        <f>VLOOKUP(F85,'ו.מ א.ט.ם'!A:C,1,0)</f>
        <v>#N/A</v>
      </c>
    </row>
    <row r="86" spans="1:13" x14ac:dyDescent="0.2">
      <c r="A86" t="s">
        <v>12</v>
      </c>
      <c r="B86" t="s">
        <v>13</v>
      </c>
      <c r="C86" t="s">
        <v>225</v>
      </c>
      <c r="D86" t="s">
        <v>15</v>
      </c>
      <c r="E86" s="1">
        <v>45571</v>
      </c>
      <c r="F86" t="s">
        <v>226</v>
      </c>
      <c r="G86" s="5">
        <f t="shared" si="2"/>
        <v>9.57</v>
      </c>
      <c r="H86" t="s">
        <v>227</v>
      </c>
      <c r="I86" t="s">
        <v>18</v>
      </c>
      <c r="J86" t="s">
        <v>19</v>
      </c>
      <c r="K86" s="2">
        <v>2</v>
      </c>
      <c r="L86" s="5">
        <v>19.14</v>
      </c>
      <c r="M86" t="e">
        <f>VLOOKUP(F86,'ו.מ א.ט.ם'!A:C,1,0)</f>
        <v>#N/A</v>
      </c>
    </row>
    <row r="87" spans="1:13" x14ac:dyDescent="0.2">
      <c r="A87" t="s">
        <v>12</v>
      </c>
      <c r="B87" t="s">
        <v>13</v>
      </c>
      <c r="C87" t="s">
        <v>248</v>
      </c>
      <c r="D87" t="s">
        <v>15</v>
      </c>
      <c r="E87" s="1">
        <v>45614</v>
      </c>
      <c r="F87" t="s">
        <v>226</v>
      </c>
      <c r="G87" s="5">
        <f t="shared" si="2"/>
        <v>11</v>
      </c>
      <c r="H87" t="s">
        <v>227</v>
      </c>
      <c r="I87" t="s">
        <v>18</v>
      </c>
      <c r="J87" t="s">
        <v>19</v>
      </c>
      <c r="K87" s="2">
        <v>20</v>
      </c>
      <c r="L87" s="5">
        <v>220</v>
      </c>
      <c r="M87" t="e">
        <f>VLOOKUP(F87,'ו.מ א.ט.ם'!A:C,1,0)</f>
        <v>#N/A</v>
      </c>
    </row>
    <row r="88" spans="1:13" x14ac:dyDescent="0.2">
      <c r="A88" t="s">
        <v>12</v>
      </c>
      <c r="B88" t="s">
        <v>13</v>
      </c>
      <c r="C88" t="s">
        <v>268</v>
      </c>
      <c r="D88" t="s">
        <v>262</v>
      </c>
      <c r="E88" s="1">
        <v>45616</v>
      </c>
      <c r="F88" t="s">
        <v>269</v>
      </c>
      <c r="G88" s="5">
        <f t="shared" si="2"/>
        <v>4.5</v>
      </c>
      <c r="H88" t="s">
        <v>270</v>
      </c>
      <c r="I88" t="s">
        <v>271</v>
      </c>
      <c r="J88" t="s">
        <v>19</v>
      </c>
      <c r="K88" s="2">
        <v>10</v>
      </c>
      <c r="L88" s="5">
        <v>45</v>
      </c>
      <c r="M88" t="str">
        <f>VLOOKUP(F88,'ו.מ א.ט.ם'!A:C,1,0)</f>
        <v>IE010494</v>
      </c>
    </row>
    <row r="89" spans="1:13" x14ac:dyDescent="0.2">
      <c r="A89" t="s">
        <v>12</v>
      </c>
      <c r="B89" t="s">
        <v>13</v>
      </c>
      <c r="C89" t="s">
        <v>44</v>
      </c>
      <c r="D89" t="s">
        <v>15</v>
      </c>
      <c r="E89" s="1">
        <v>45341</v>
      </c>
      <c r="F89" t="s">
        <v>48</v>
      </c>
      <c r="G89" s="5">
        <f t="shared" si="2"/>
        <v>57</v>
      </c>
      <c r="H89" t="s">
        <v>49</v>
      </c>
      <c r="I89" t="s">
        <v>47</v>
      </c>
      <c r="J89" t="s">
        <v>19</v>
      </c>
      <c r="K89" s="2">
        <v>4</v>
      </c>
      <c r="L89" s="5">
        <v>228</v>
      </c>
      <c r="M89" t="str">
        <f>VLOOKUP(F89,'ו.מ א.ט.ם'!A:C,1,0)</f>
        <v>IE010497</v>
      </c>
    </row>
    <row r="90" spans="1:13" x14ac:dyDescent="0.2">
      <c r="A90" t="s">
        <v>12</v>
      </c>
      <c r="B90" t="s">
        <v>13</v>
      </c>
      <c r="C90" t="s">
        <v>261</v>
      </c>
      <c r="D90" t="s">
        <v>262</v>
      </c>
      <c r="E90" s="1">
        <v>45615</v>
      </c>
      <c r="F90" t="s">
        <v>48</v>
      </c>
      <c r="G90" s="5">
        <f t="shared" si="2"/>
        <v>48</v>
      </c>
      <c r="H90" t="s">
        <v>49</v>
      </c>
      <c r="I90" t="s">
        <v>230</v>
      </c>
      <c r="J90" t="s">
        <v>19</v>
      </c>
      <c r="K90" s="2">
        <v>4</v>
      </c>
      <c r="L90" s="5">
        <v>192</v>
      </c>
      <c r="M90" t="str">
        <f>VLOOKUP(F90,'ו.מ א.ט.ם'!A:C,1,0)</f>
        <v>IE010497</v>
      </c>
    </row>
    <row r="91" spans="1:13" x14ac:dyDescent="0.2">
      <c r="A91" t="s">
        <v>12</v>
      </c>
      <c r="B91" t="s">
        <v>13</v>
      </c>
      <c r="C91" t="s">
        <v>231</v>
      </c>
      <c r="D91" t="s">
        <v>15</v>
      </c>
      <c r="E91" s="1">
        <v>45580</v>
      </c>
      <c r="F91" t="s">
        <v>48</v>
      </c>
      <c r="G91" s="5">
        <f t="shared" si="2"/>
        <v>48</v>
      </c>
      <c r="H91" t="s">
        <v>49</v>
      </c>
      <c r="I91" t="s">
        <v>230</v>
      </c>
      <c r="J91" t="s">
        <v>19</v>
      </c>
      <c r="K91" s="2">
        <v>8</v>
      </c>
      <c r="L91" s="5">
        <v>384</v>
      </c>
      <c r="M91" t="str">
        <f>VLOOKUP(F91,'ו.מ א.ט.ם'!A:C,1,0)</f>
        <v>IE010497</v>
      </c>
    </row>
    <row r="92" spans="1:13" x14ac:dyDescent="0.2">
      <c r="A92" t="s">
        <v>12</v>
      </c>
      <c r="B92" t="s">
        <v>13</v>
      </c>
      <c r="C92" t="s">
        <v>268</v>
      </c>
      <c r="D92" t="s">
        <v>262</v>
      </c>
      <c r="E92" s="1">
        <v>45616</v>
      </c>
      <c r="F92" t="s">
        <v>48</v>
      </c>
      <c r="G92" s="5">
        <f t="shared" si="2"/>
        <v>48</v>
      </c>
      <c r="H92" t="s">
        <v>49</v>
      </c>
      <c r="I92" t="s">
        <v>271</v>
      </c>
      <c r="J92" t="s">
        <v>19</v>
      </c>
      <c r="K92" s="2">
        <v>58</v>
      </c>
      <c r="L92" s="5">
        <v>2784</v>
      </c>
      <c r="M92" t="str">
        <f>VLOOKUP(F92,'ו.מ א.ט.ם'!A:C,1,0)</f>
        <v>IE010497</v>
      </c>
    </row>
    <row r="93" spans="1:13" x14ac:dyDescent="0.2">
      <c r="A93" t="s">
        <v>12</v>
      </c>
      <c r="B93" t="s">
        <v>13</v>
      </c>
      <c r="C93" t="s">
        <v>263</v>
      </c>
      <c r="D93" t="s">
        <v>15</v>
      </c>
      <c r="E93" s="1">
        <v>45615</v>
      </c>
      <c r="F93" t="s">
        <v>48</v>
      </c>
      <c r="G93" s="5">
        <f t="shared" si="2"/>
        <v>48</v>
      </c>
      <c r="H93" t="s">
        <v>49</v>
      </c>
      <c r="I93" t="s">
        <v>264</v>
      </c>
      <c r="J93" t="s">
        <v>19</v>
      </c>
      <c r="K93" s="2">
        <v>11</v>
      </c>
      <c r="L93" s="5">
        <v>528</v>
      </c>
      <c r="M93" t="str">
        <f>VLOOKUP(F93,'ו.מ א.ט.ם'!A:C,1,0)</f>
        <v>IE010497</v>
      </c>
    </row>
    <row r="94" spans="1:13" x14ac:dyDescent="0.2">
      <c r="A94" t="s">
        <v>12</v>
      </c>
      <c r="B94" t="s">
        <v>13</v>
      </c>
      <c r="C94" t="s">
        <v>186</v>
      </c>
      <c r="D94" t="s">
        <v>15</v>
      </c>
      <c r="E94" s="1">
        <v>45543</v>
      </c>
      <c r="F94" t="s">
        <v>48</v>
      </c>
      <c r="G94" s="5">
        <f t="shared" si="2"/>
        <v>48</v>
      </c>
      <c r="H94" t="s">
        <v>49</v>
      </c>
      <c r="I94" t="s">
        <v>187</v>
      </c>
      <c r="J94" t="s">
        <v>19</v>
      </c>
      <c r="K94" s="2">
        <v>4</v>
      </c>
      <c r="L94" s="5">
        <v>192</v>
      </c>
      <c r="M94" t="str">
        <f>VLOOKUP(F94,'ו.מ א.ט.ם'!A:C,1,0)</f>
        <v>IE010497</v>
      </c>
    </row>
    <row r="95" spans="1:13" x14ac:dyDescent="0.2">
      <c r="A95" t="s">
        <v>12</v>
      </c>
      <c r="B95" t="s">
        <v>13</v>
      </c>
      <c r="C95" t="s">
        <v>120</v>
      </c>
      <c r="D95" t="s">
        <v>15</v>
      </c>
      <c r="E95" s="1">
        <v>45440</v>
      </c>
      <c r="F95" t="s">
        <v>48</v>
      </c>
      <c r="G95" s="5">
        <f t="shared" si="2"/>
        <v>48</v>
      </c>
      <c r="H95" t="s">
        <v>49</v>
      </c>
      <c r="I95" t="s">
        <v>121</v>
      </c>
      <c r="J95" t="s">
        <v>19</v>
      </c>
      <c r="K95" s="2">
        <v>35</v>
      </c>
      <c r="L95" s="5">
        <v>1680</v>
      </c>
      <c r="M95" t="str">
        <f>VLOOKUP(F95,'ו.מ א.ט.ם'!A:C,1,0)</f>
        <v>IE010497</v>
      </c>
    </row>
    <row r="96" spans="1:13" x14ac:dyDescent="0.2">
      <c r="A96" t="s">
        <v>12</v>
      </c>
      <c r="B96" t="s">
        <v>13</v>
      </c>
      <c r="C96" t="s">
        <v>138</v>
      </c>
      <c r="D96" t="s">
        <v>15</v>
      </c>
      <c r="E96" s="1">
        <v>45470</v>
      </c>
      <c r="F96" t="s">
        <v>48</v>
      </c>
      <c r="G96" s="5">
        <f t="shared" si="2"/>
        <v>48</v>
      </c>
      <c r="H96" t="s">
        <v>49</v>
      </c>
      <c r="I96" t="s">
        <v>23</v>
      </c>
      <c r="J96" t="s">
        <v>19</v>
      </c>
      <c r="K96" s="2">
        <v>20</v>
      </c>
      <c r="L96" s="5">
        <v>960</v>
      </c>
      <c r="M96" t="str">
        <f>VLOOKUP(F96,'ו.מ א.ט.ם'!A:C,1,0)</f>
        <v>IE010497</v>
      </c>
    </row>
    <row r="97" spans="1:13" x14ac:dyDescent="0.2">
      <c r="A97" t="s">
        <v>12</v>
      </c>
      <c r="B97" t="s">
        <v>13</v>
      </c>
      <c r="C97" t="s">
        <v>224</v>
      </c>
      <c r="D97" t="s">
        <v>15</v>
      </c>
      <c r="E97" s="1">
        <v>45565</v>
      </c>
      <c r="F97" t="s">
        <v>48</v>
      </c>
      <c r="G97" s="5">
        <f t="shared" si="2"/>
        <v>48</v>
      </c>
      <c r="H97" t="s">
        <v>49</v>
      </c>
      <c r="I97" t="s">
        <v>18</v>
      </c>
      <c r="J97" t="s">
        <v>19</v>
      </c>
      <c r="K97" s="2">
        <v>12</v>
      </c>
      <c r="L97" s="5">
        <v>576</v>
      </c>
      <c r="M97" t="str">
        <f>VLOOKUP(F97,'ו.מ א.ט.ם'!A:C,1,0)</f>
        <v>IE010497</v>
      </c>
    </row>
    <row r="98" spans="1:13" x14ac:dyDescent="0.2">
      <c r="A98" t="s">
        <v>12</v>
      </c>
      <c r="B98" t="s">
        <v>13</v>
      </c>
      <c r="C98" t="s">
        <v>65</v>
      </c>
      <c r="D98" t="s">
        <v>15</v>
      </c>
      <c r="E98" s="1">
        <v>45351</v>
      </c>
      <c r="F98" t="s">
        <v>48</v>
      </c>
      <c r="G98" s="5">
        <f t="shared" ref="G98:G129" si="3">L98/K98</f>
        <v>48</v>
      </c>
      <c r="H98" t="s">
        <v>49</v>
      </c>
      <c r="I98" t="s">
        <v>18</v>
      </c>
      <c r="J98" t="s">
        <v>19</v>
      </c>
      <c r="K98" s="2">
        <v>2</v>
      </c>
      <c r="L98" s="5">
        <v>96</v>
      </c>
      <c r="M98" t="str">
        <f>VLOOKUP(F98,'ו.מ א.ט.ם'!A:C,1,0)</f>
        <v>IE010497</v>
      </c>
    </row>
    <row r="99" spans="1:13" x14ac:dyDescent="0.2">
      <c r="A99" t="s">
        <v>12</v>
      </c>
      <c r="B99" t="s">
        <v>13</v>
      </c>
      <c r="C99" t="s">
        <v>180</v>
      </c>
      <c r="D99" t="s">
        <v>15</v>
      </c>
      <c r="E99" s="1">
        <v>45526</v>
      </c>
      <c r="F99" t="s">
        <v>48</v>
      </c>
      <c r="G99" s="5">
        <f t="shared" si="3"/>
        <v>48</v>
      </c>
      <c r="H99" t="s">
        <v>49</v>
      </c>
      <c r="I99" t="s">
        <v>18</v>
      </c>
      <c r="J99" t="s">
        <v>19</v>
      </c>
      <c r="K99" s="2">
        <v>5</v>
      </c>
      <c r="L99" s="5">
        <v>240</v>
      </c>
      <c r="M99" t="str">
        <f>VLOOKUP(F99,'ו.מ א.ט.ם'!A:C,1,0)</f>
        <v>IE010497</v>
      </c>
    </row>
    <row r="100" spans="1:13" x14ac:dyDescent="0.2">
      <c r="A100" t="s">
        <v>12</v>
      </c>
      <c r="B100" t="s">
        <v>13</v>
      </c>
      <c r="C100" t="s">
        <v>192</v>
      </c>
      <c r="D100" t="s">
        <v>15</v>
      </c>
      <c r="E100" s="1">
        <v>45546</v>
      </c>
      <c r="F100" t="s">
        <v>48</v>
      </c>
      <c r="G100" s="5">
        <f t="shared" si="3"/>
        <v>48</v>
      </c>
      <c r="H100" t="s">
        <v>49</v>
      </c>
      <c r="I100" t="s">
        <v>18</v>
      </c>
      <c r="J100" t="s">
        <v>19</v>
      </c>
      <c r="K100" s="2">
        <v>8</v>
      </c>
      <c r="L100" s="5">
        <v>384</v>
      </c>
      <c r="M100" t="str">
        <f>VLOOKUP(F100,'ו.מ א.ט.ם'!A:C,1,0)</f>
        <v>IE010497</v>
      </c>
    </row>
    <row r="101" spans="1:13" x14ac:dyDescent="0.2">
      <c r="A101" t="s">
        <v>12</v>
      </c>
      <c r="B101" t="s">
        <v>13</v>
      </c>
      <c r="C101" t="s">
        <v>44</v>
      </c>
      <c r="D101" t="s">
        <v>15</v>
      </c>
      <c r="E101" s="1">
        <v>45341</v>
      </c>
      <c r="F101" t="s">
        <v>25</v>
      </c>
      <c r="G101" s="5">
        <f t="shared" si="3"/>
        <v>58</v>
      </c>
      <c r="H101" t="s">
        <v>26</v>
      </c>
      <c r="I101" t="s">
        <v>47</v>
      </c>
      <c r="J101" t="s">
        <v>19</v>
      </c>
      <c r="K101" s="2">
        <v>4</v>
      </c>
      <c r="L101" s="5">
        <v>232</v>
      </c>
      <c r="M101" t="str">
        <f>VLOOKUP(F101,'ו.מ א.ט.ם'!A:C,1,0)</f>
        <v>IE010498</v>
      </c>
    </row>
    <row r="102" spans="1:13" x14ac:dyDescent="0.2">
      <c r="A102" t="s">
        <v>12</v>
      </c>
      <c r="B102" t="s">
        <v>13</v>
      </c>
      <c r="C102" t="s">
        <v>261</v>
      </c>
      <c r="D102" t="s">
        <v>262</v>
      </c>
      <c r="E102" s="1">
        <v>45615</v>
      </c>
      <c r="F102" t="s">
        <v>25</v>
      </c>
      <c r="G102" s="5">
        <f t="shared" si="3"/>
        <v>58</v>
      </c>
      <c r="H102" t="s">
        <v>26</v>
      </c>
      <c r="I102" t="s">
        <v>230</v>
      </c>
      <c r="J102" t="s">
        <v>19</v>
      </c>
      <c r="K102" s="2">
        <v>2</v>
      </c>
      <c r="L102" s="5">
        <v>116</v>
      </c>
      <c r="M102" t="str">
        <f>VLOOKUP(F102,'ו.מ א.ט.ם'!A:C,1,0)</f>
        <v>IE010498</v>
      </c>
    </row>
    <row r="103" spans="1:13" x14ac:dyDescent="0.2">
      <c r="A103" t="s">
        <v>12</v>
      </c>
      <c r="B103" t="s">
        <v>13</v>
      </c>
      <c r="C103" t="s">
        <v>24</v>
      </c>
      <c r="D103" t="s">
        <v>15</v>
      </c>
      <c r="E103" s="1">
        <v>45301</v>
      </c>
      <c r="F103" t="s">
        <v>25</v>
      </c>
      <c r="G103" s="5">
        <f t="shared" si="3"/>
        <v>58</v>
      </c>
      <c r="H103" t="s">
        <v>26</v>
      </c>
      <c r="I103" t="s">
        <v>27</v>
      </c>
      <c r="J103" t="s">
        <v>19</v>
      </c>
      <c r="K103" s="2">
        <v>1</v>
      </c>
      <c r="L103" s="5">
        <v>58</v>
      </c>
      <c r="M103" t="str">
        <f>VLOOKUP(F103,'ו.מ א.ט.ם'!A:C,1,0)</f>
        <v>IE010498</v>
      </c>
    </row>
    <row r="104" spans="1:13" x14ac:dyDescent="0.2">
      <c r="A104" t="s">
        <v>12</v>
      </c>
      <c r="B104" t="s">
        <v>13</v>
      </c>
      <c r="C104" t="s">
        <v>263</v>
      </c>
      <c r="D104" t="s">
        <v>15</v>
      </c>
      <c r="E104" s="1">
        <v>45615</v>
      </c>
      <c r="F104" t="s">
        <v>25</v>
      </c>
      <c r="G104" s="5">
        <f t="shared" si="3"/>
        <v>58</v>
      </c>
      <c r="H104" t="s">
        <v>26</v>
      </c>
      <c r="I104" t="s">
        <v>264</v>
      </c>
      <c r="J104" t="s">
        <v>19</v>
      </c>
      <c r="K104" s="2">
        <v>5</v>
      </c>
      <c r="L104" s="5">
        <v>290</v>
      </c>
      <c r="M104" t="str">
        <f>VLOOKUP(F104,'ו.מ א.ט.ם'!A:C,1,0)</f>
        <v>IE010498</v>
      </c>
    </row>
    <row r="105" spans="1:13" x14ac:dyDescent="0.2">
      <c r="A105" t="s">
        <v>12</v>
      </c>
      <c r="B105" t="s">
        <v>13</v>
      </c>
      <c r="C105" t="s">
        <v>138</v>
      </c>
      <c r="D105" t="s">
        <v>15</v>
      </c>
      <c r="E105" s="1">
        <v>45470</v>
      </c>
      <c r="F105" t="s">
        <v>25</v>
      </c>
      <c r="G105" s="5">
        <f t="shared" si="3"/>
        <v>58</v>
      </c>
      <c r="H105" t="s">
        <v>26</v>
      </c>
      <c r="I105" t="s">
        <v>23</v>
      </c>
      <c r="J105" t="s">
        <v>19</v>
      </c>
      <c r="K105" s="2">
        <v>20</v>
      </c>
      <c r="L105" s="5">
        <v>1160</v>
      </c>
      <c r="M105" t="str">
        <f>VLOOKUP(F105,'ו.מ א.ט.ם'!A:C,1,0)</f>
        <v>IE010498</v>
      </c>
    </row>
    <row r="106" spans="1:13" x14ac:dyDescent="0.2">
      <c r="A106" t="s">
        <v>12</v>
      </c>
      <c r="B106" t="s">
        <v>13</v>
      </c>
      <c r="C106" t="s">
        <v>180</v>
      </c>
      <c r="D106" t="s">
        <v>15</v>
      </c>
      <c r="E106" s="1">
        <v>45526</v>
      </c>
      <c r="F106" t="s">
        <v>25</v>
      </c>
      <c r="G106" s="5">
        <f t="shared" si="3"/>
        <v>58</v>
      </c>
      <c r="H106" t="s">
        <v>26</v>
      </c>
      <c r="I106" t="s">
        <v>18</v>
      </c>
      <c r="J106" t="s">
        <v>19</v>
      </c>
      <c r="K106" s="2">
        <v>5</v>
      </c>
      <c r="L106" s="5">
        <v>290</v>
      </c>
      <c r="M106" t="str">
        <f>VLOOKUP(F106,'ו.מ א.ט.ם'!A:C,1,0)</f>
        <v>IE010498</v>
      </c>
    </row>
    <row r="107" spans="1:13" x14ac:dyDescent="0.2">
      <c r="A107" t="s">
        <v>12</v>
      </c>
      <c r="B107" t="s">
        <v>13</v>
      </c>
      <c r="C107" t="s">
        <v>39</v>
      </c>
      <c r="D107" t="s">
        <v>15</v>
      </c>
      <c r="E107" s="1">
        <v>45329</v>
      </c>
      <c r="F107" t="s">
        <v>25</v>
      </c>
      <c r="G107" s="5">
        <f t="shared" si="3"/>
        <v>58</v>
      </c>
      <c r="H107" t="s">
        <v>26</v>
      </c>
      <c r="I107" t="s">
        <v>18</v>
      </c>
      <c r="J107" t="s">
        <v>19</v>
      </c>
      <c r="K107" s="2">
        <v>20</v>
      </c>
      <c r="L107" s="5">
        <v>1160</v>
      </c>
      <c r="M107" t="str">
        <f>VLOOKUP(F107,'ו.מ א.ט.ם'!A:C,1,0)</f>
        <v>IE010498</v>
      </c>
    </row>
    <row r="108" spans="1:13" x14ac:dyDescent="0.2">
      <c r="A108" t="s">
        <v>12</v>
      </c>
      <c r="B108" t="s">
        <v>13</v>
      </c>
      <c r="C108" t="s">
        <v>65</v>
      </c>
      <c r="D108" t="s">
        <v>15</v>
      </c>
      <c r="E108" s="1">
        <v>45351</v>
      </c>
      <c r="F108" t="s">
        <v>25</v>
      </c>
      <c r="G108" s="5">
        <f t="shared" si="3"/>
        <v>58</v>
      </c>
      <c r="H108" t="s">
        <v>26</v>
      </c>
      <c r="I108" t="s">
        <v>18</v>
      </c>
      <c r="J108" t="s">
        <v>19</v>
      </c>
      <c r="K108" s="2">
        <v>4</v>
      </c>
      <c r="L108" s="5">
        <v>232</v>
      </c>
      <c r="M108" t="str">
        <f>VLOOKUP(F108,'ו.מ א.ט.ם'!A:C,1,0)</f>
        <v>IE010498</v>
      </c>
    </row>
    <row r="109" spans="1:13" x14ac:dyDescent="0.2">
      <c r="A109" t="s">
        <v>12</v>
      </c>
      <c r="B109" t="s">
        <v>13</v>
      </c>
      <c r="C109" t="s">
        <v>44</v>
      </c>
      <c r="D109" t="s">
        <v>15</v>
      </c>
      <c r="E109" s="1">
        <v>45341</v>
      </c>
      <c r="F109" t="s">
        <v>50</v>
      </c>
      <c r="G109" s="5">
        <f t="shared" si="3"/>
        <v>9.7999999999999989</v>
      </c>
      <c r="H109" t="s">
        <v>51</v>
      </c>
      <c r="I109" t="s">
        <v>47</v>
      </c>
      <c r="J109" t="s">
        <v>19</v>
      </c>
      <c r="K109" s="2">
        <v>3</v>
      </c>
      <c r="L109" s="5">
        <v>29.4</v>
      </c>
      <c r="M109" t="str">
        <f>VLOOKUP(F109,'ו.מ א.ט.ם'!A:C,1,0)</f>
        <v>IE010499</v>
      </c>
    </row>
    <row r="110" spans="1:13" x14ac:dyDescent="0.2">
      <c r="A110" t="s">
        <v>12</v>
      </c>
      <c r="B110" t="s">
        <v>13</v>
      </c>
      <c r="C110" t="s">
        <v>268</v>
      </c>
      <c r="D110" t="s">
        <v>262</v>
      </c>
      <c r="E110" s="1">
        <v>45616</v>
      </c>
      <c r="F110" t="s">
        <v>50</v>
      </c>
      <c r="G110" s="5">
        <f t="shared" si="3"/>
        <v>8.9</v>
      </c>
      <c r="H110" t="s">
        <v>51</v>
      </c>
      <c r="I110" t="s">
        <v>271</v>
      </c>
      <c r="J110" t="s">
        <v>19</v>
      </c>
      <c r="K110" s="2">
        <v>32</v>
      </c>
      <c r="L110" s="5">
        <v>284.8</v>
      </c>
      <c r="M110" t="str">
        <f>VLOOKUP(F110,'ו.מ א.ט.ם'!A:C,1,0)</f>
        <v>IE010499</v>
      </c>
    </row>
    <row r="111" spans="1:13" x14ac:dyDescent="0.2">
      <c r="A111" t="s">
        <v>12</v>
      </c>
      <c r="B111" t="s">
        <v>13</v>
      </c>
      <c r="C111" t="s">
        <v>120</v>
      </c>
      <c r="D111" t="s">
        <v>15</v>
      </c>
      <c r="E111" s="1">
        <v>45440</v>
      </c>
      <c r="F111" t="s">
        <v>50</v>
      </c>
      <c r="G111" s="5">
        <f t="shared" si="3"/>
        <v>8.9</v>
      </c>
      <c r="H111" t="s">
        <v>51</v>
      </c>
      <c r="I111" t="s">
        <v>121</v>
      </c>
      <c r="J111" t="s">
        <v>19</v>
      </c>
      <c r="K111" s="2">
        <v>20</v>
      </c>
      <c r="L111" s="5">
        <v>178</v>
      </c>
      <c r="M111" t="str">
        <f>VLOOKUP(F111,'ו.מ א.ט.ם'!A:C,1,0)</f>
        <v>IE010499</v>
      </c>
    </row>
    <row r="112" spans="1:13" x14ac:dyDescent="0.2">
      <c r="A112" t="s">
        <v>12</v>
      </c>
      <c r="B112" t="s">
        <v>13</v>
      </c>
      <c r="C112" t="s">
        <v>44</v>
      </c>
      <c r="D112" t="s">
        <v>15</v>
      </c>
      <c r="E112" s="1">
        <v>45341</v>
      </c>
      <c r="F112" t="s">
        <v>40</v>
      </c>
      <c r="G112" s="5">
        <f t="shared" si="3"/>
        <v>42</v>
      </c>
      <c r="H112" t="s">
        <v>41</v>
      </c>
      <c r="I112" t="s">
        <v>47</v>
      </c>
      <c r="J112" t="s">
        <v>19</v>
      </c>
      <c r="K112" s="2">
        <v>18</v>
      </c>
      <c r="L112" s="5">
        <v>756</v>
      </c>
      <c r="M112" t="str">
        <f>VLOOKUP(F112,'ו.מ א.ט.ם'!A:C,1,0)</f>
        <v>IE010500</v>
      </c>
    </row>
    <row r="113" spans="1:13" x14ac:dyDescent="0.2">
      <c r="A113" t="s">
        <v>12</v>
      </c>
      <c r="B113" t="s">
        <v>13</v>
      </c>
      <c r="C113" t="s">
        <v>229</v>
      </c>
      <c r="D113" t="s">
        <v>15</v>
      </c>
      <c r="E113" s="1">
        <v>45580</v>
      </c>
      <c r="F113" t="s">
        <v>40</v>
      </c>
      <c r="G113" s="5">
        <f t="shared" si="3"/>
        <v>34.9</v>
      </c>
      <c r="H113" t="s">
        <v>41</v>
      </c>
      <c r="I113" t="s">
        <v>230</v>
      </c>
      <c r="J113" t="s">
        <v>19</v>
      </c>
      <c r="K113" s="2">
        <v>6</v>
      </c>
      <c r="L113" s="5">
        <v>209.4</v>
      </c>
      <c r="M113" t="str">
        <f>VLOOKUP(F113,'ו.מ א.ט.ם'!A:C,1,0)</f>
        <v>IE010500</v>
      </c>
    </row>
    <row r="114" spans="1:13" x14ac:dyDescent="0.2">
      <c r="A114" t="s">
        <v>12</v>
      </c>
      <c r="B114" t="s">
        <v>13</v>
      </c>
      <c r="C114" t="s">
        <v>120</v>
      </c>
      <c r="D114" t="s">
        <v>15</v>
      </c>
      <c r="E114" s="1">
        <v>45440</v>
      </c>
      <c r="F114" t="s">
        <v>40</v>
      </c>
      <c r="G114" s="5">
        <f t="shared" si="3"/>
        <v>34.9</v>
      </c>
      <c r="H114" t="s">
        <v>41</v>
      </c>
      <c r="I114" t="s">
        <v>121</v>
      </c>
      <c r="J114" t="s">
        <v>19</v>
      </c>
      <c r="K114" s="2">
        <v>12</v>
      </c>
      <c r="L114" s="5">
        <v>418.8</v>
      </c>
      <c r="M114" t="str">
        <f>VLOOKUP(F114,'ו.מ א.ט.ם'!A:C,1,0)</f>
        <v>IE010500</v>
      </c>
    </row>
    <row r="115" spans="1:13" x14ac:dyDescent="0.2">
      <c r="A115" t="s">
        <v>12</v>
      </c>
      <c r="B115" t="s">
        <v>13</v>
      </c>
      <c r="C115" t="s">
        <v>138</v>
      </c>
      <c r="D115" t="s">
        <v>15</v>
      </c>
      <c r="E115" s="1">
        <v>45470</v>
      </c>
      <c r="F115" t="s">
        <v>40</v>
      </c>
      <c r="G115" s="5">
        <f t="shared" si="3"/>
        <v>34.9</v>
      </c>
      <c r="H115" t="s">
        <v>41</v>
      </c>
      <c r="I115" t="s">
        <v>23</v>
      </c>
      <c r="J115" t="s">
        <v>19</v>
      </c>
      <c r="K115" s="2">
        <v>20</v>
      </c>
      <c r="L115" s="5">
        <v>698</v>
      </c>
      <c r="M115" t="str">
        <f>VLOOKUP(F115,'ו.מ א.ט.ם'!A:C,1,0)</f>
        <v>IE010500</v>
      </c>
    </row>
    <row r="116" spans="1:13" x14ac:dyDescent="0.2">
      <c r="A116" t="s">
        <v>12</v>
      </c>
      <c r="B116" t="s">
        <v>13</v>
      </c>
      <c r="C116" t="s">
        <v>39</v>
      </c>
      <c r="D116" t="s">
        <v>15</v>
      </c>
      <c r="E116" s="1">
        <v>45329</v>
      </c>
      <c r="F116" t="s">
        <v>40</v>
      </c>
      <c r="G116" s="5">
        <f t="shared" si="3"/>
        <v>42</v>
      </c>
      <c r="H116" t="s">
        <v>41</v>
      </c>
      <c r="I116" t="s">
        <v>18</v>
      </c>
      <c r="J116" t="s">
        <v>19</v>
      </c>
      <c r="K116" s="2">
        <v>22</v>
      </c>
      <c r="L116" s="5">
        <v>924</v>
      </c>
      <c r="M116" t="str">
        <f>VLOOKUP(F116,'ו.מ א.ט.ם'!A:C,1,0)</f>
        <v>IE010500</v>
      </c>
    </row>
    <row r="117" spans="1:13" x14ac:dyDescent="0.2">
      <c r="A117" t="s">
        <v>12</v>
      </c>
      <c r="B117" t="s">
        <v>13</v>
      </c>
      <c r="C117" t="s">
        <v>225</v>
      </c>
      <c r="D117" t="s">
        <v>15</v>
      </c>
      <c r="E117" s="1">
        <v>45571</v>
      </c>
      <c r="F117" t="s">
        <v>40</v>
      </c>
      <c r="G117" s="5">
        <f t="shared" si="3"/>
        <v>34.9</v>
      </c>
      <c r="H117" t="s">
        <v>41</v>
      </c>
      <c r="I117" t="s">
        <v>18</v>
      </c>
      <c r="J117" t="s">
        <v>19</v>
      </c>
      <c r="K117" s="2">
        <v>2</v>
      </c>
      <c r="L117" s="5">
        <v>69.8</v>
      </c>
      <c r="M117" t="str">
        <f>VLOOKUP(F117,'ו.מ א.ט.ם'!A:C,1,0)</f>
        <v>IE010500</v>
      </c>
    </row>
    <row r="118" spans="1:13" x14ac:dyDescent="0.2">
      <c r="A118" t="s">
        <v>12</v>
      </c>
      <c r="B118" t="s">
        <v>13</v>
      </c>
      <c r="C118" t="s">
        <v>177</v>
      </c>
      <c r="D118" t="s">
        <v>15</v>
      </c>
      <c r="E118" s="1">
        <v>45517</v>
      </c>
      <c r="F118" t="s">
        <v>52</v>
      </c>
      <c r="G118" s="5">
        <f t="shared" si="3"/>
        <v>27.9</v>
      </c>
      <c r="H118" t="s">
        <v>53</v>
      </c>
      <c r="I118" t="s">
        <v>178</v>
      </c>
      <c r="J118" t="s">
        <v>19</v>
      </c>
      <c r="K118" s="2">
        <v>8</v>
      </c>
      <c r="L118" s="5">
        <v>223.2</v>
      </c>
      <c r="M118" t="str">
        <f>VLOOKUP(F118,'ו.מ א.ט.ם'!A:C,1,0)</f>
        <v>IE010502</v>
      </c>
    </row>
    <row r="119" spans="1:13" x14ac:dyDescent="0.2">
      <c r="A119" t="s">
        <v>12</v>
      </c>
      <c r="B119" t="s">
        <v>13</v>
      </c>
      <c r="C119" t="s">
        <v>44</v>
      </c>
      <c r="D119" t="s">
        <v>15</v>
      </c>
      <c r="E119" s="1">
        <v>45341</v>
      </c>
      <c r="F119" t="s">
        <v>52</v>
      </c>
      <c r="G119" s="5">
        <f t="shared" si="3"/>
        <v>34</v>
      </c>
      <c r="H119" t="s">
        <v>53</v>
      </c>
      <c r="I119" t="s">
        <v>47</v>
      </c>
      <c r="J119" t="s">
        <v>19</v>
      </c>
      <c r="K119" s="2">
        <v>5</v>
      </c>
      <c r="L119" s="5">
        <v>170</v>
      </c>
      <c r="M119" t="str">
        <f>VLOOKUP(F119,'ו.מ א.ט.ם'!A:C,1,0)</f>
        <v>IE010502</v>
      </c>
    </row>
    <row r="120" spans="1:13" x14ac:dyDescent="0.2">
      <c r="A120" t="s">
        <v>12</v>
      </c>
      <c r="B120" t="s">
        <v>13</v>
      </c>
      <c r="C120" t="s">
        <v>229</v>
      </c>
      <c r="D120" t="s">
        <v>15</v>
      </c>
      <c r="E120" s="1">
        <v>45580</v>
      </c>
      <c r="F120" t="s">
        <v>52</v>
      </c>
      <c r="G120" s="5">
        <f t="shared" si="3"/>
        <v>27.9</v>
      </c>
      <c r="H120" t="s">
        <v>53</v>
      </c>
      <c r="I120" t="s">
        <v>230</v>
      </c>
      <c r="J120" t="s">
        <v>19</v>
      </c>
      <c r="K120" s="2">
        <v>4</v>
      </c>
      <c r="L120" s="5">
        <v>111.6</v>
      </c>
      <c r="M120" t="str">
        <f>VLOOKUP(F120,'ו.מ א.ט.ם'!A:C,1,0)</f>
        <v>IE010502</v>
      </c>
    </row>
    <row r="121" spans="1:13" x14ac:dyDescent="0.2">
      <c r="A121" t="s">
        <v>12</v>
      </c>
      <c r="B121" t="s">
        <v>13</v>
      </c>
      <c r="C121" t="s">
        <v>268</v>
      </c>
      <c r="D121" t="s">
        <v>262</v>
      </c>
      <c r="E121" s="1">
        <v>45616</v>
      </c>
      <c r="F121" t="s">
        <v>52</v>
      </c>
      <c r="G121" s="5">
        <f t="shared" si="3"/>
        <v>27.9</v>
      </c>
      <c r="H121" t="s">
        <v>53</v>
      </c>
      <c r="I121" t="s">
        <v>271</v>
      </c>
      <c r="J121" t="s">
        <v>19</v>
      </c>
      <c r="K121" s="2">
        <v>104</v>
      </c>
      <c r="L121" s="5">
        <v>2901.6</v>
      </c>
      <c r="M121" t="str">
        <f>VLOOKUP(F121,'ו.מ א.ט.ם'!A:C,1,0)</f>
        <v>IE010502</v>
      </c>
    </row>
    <row r="122" spans="1:13" x14ac:dyDescent="0.2">
      <c r="A122" t="s">
        <v>12</v>
      </c>
      <c r="B122" t="s">
        <v>13</v>
      </c>
      <c r="C122" t="s">
        <v>120</v>
      </c>
      <c r="D122" t="s">
        <v>15</v>
      </c>
      <c r="E122" s="1">
        <v>45440</v>
      </c>
      <c r="F122" t="s">
        <v>52</v>
      </c>
      <c r="G122" s="5">
        <f t="shared" si="3"/>
        <v>27.900000000000002</v>
      </c>
      <c r="H122" t="s">
        <v>53</v>
      </c>
      <c r="I122" t="s">
        <v>121</v>
      </c>
      <c r="J122" t="s">
        <v>19</v>
      </c>
      <c r="K122" s="2">
        <v>12</v>
      </c>
      <c r="L122" s="5">
        <v>334.8</v>
      </c>
      <c r="M122" t="str">
        <f>VLOOKUP(F122,'ו.מ א.ט.ם'!A:C,1,0)</f>
        <v>IE010502</v>
      </c>
    </row>
    <row r="123" spans="1:13" x14ac:dyDescent="0.2">
      <c r="A123" t="s">
        <v>12</v>
      </c>
      <c r="B123" t="s">
        <v>13</v>
      </c>
      <c r="C123" t="s">
        <v>119</v>
      </c>
      <c r="D123" t="s">
        <v>15</v>
      </c>
      <c r="E123" s="1">
        <v>45439</v>
      </c>
      <c r="F123" t="s">
        <v>52</v>
      </c>
      <c r="G123" s="5">
        <f t="shared" si="3"/>
        <v>27.9</v>
      </c>
      <c r="H123" t="s">
        <v>53</v>
      </c>
      <c r="I123" t="s">
        <v>23</v>
      </c>
      <c r="J123" t="s">
        <v>19</v>
      </c>
      <c r="K123" s="2">
        <v>2</v>
      </c>
      <c r="L123" s="5">
        <v>55.8</v>
      </c>
      <c r="M123" t="str">
        <f>VLOOKUP(F123,'ו.מ א.ט.ם'!A:C,1,0)</f>
        <v>IE010502</v>
      </c>
    </row>
    <row r="124" spans="1:13" x14ac:dyDescent="0.2">
      <c r="A124" t="s">
        <v>12</v>
      </c>
      <c r="B124" t="s">
        <v>13</v>
      </c>
      <c r="C124" t="s">
        <v>138</v>
      </c>
      <c r="D124" t="s">
        <v>15</v>
      </c>
      <c r="E124" s="1">
        <v>45470</v>
      </c>
      <c r="F124" t="s">
        <v>52</v>
      </c>
      <c r="G124" s="5">
        <f t="shared" si="3"/>
        <v>27.9</v>
      </c>
      <c r="H124" t="s">
        <v>53</v>
      </c>
      <c r="I124" t="s">
        <v>23</v>
      </c>
      <c r="J124" t="s">
        <v>19</v>
      </c>
      <c r="K124" s="2">
        <v>20</v>
      </c>
      <c r="L124" s="5">
        <v>558</v>
      </c>
      <c r="M124" t="str">
        <f>VLOOKUP(F124,'ו.מ א.ט.ם'!A:C,1,0)</f>
        <v>IE010502</v>
      </c>
    </row>
    <row r="125" spans="1:13" x14ac:dyDescent="0.2">
      <c r="A125" t="s">
        <v>12</v>
      </c>
      <c r="B125" t="s">
        <v>13</v>
      </c>
      <c r="C125" t="s">
        <v>162</v>
      </c>
      <c r="D125" t="s">
        <v>15</v>
      </c>
      <c r="E125" s="1">
        <v>45512</v>
      </c>
      <c r="F125" t="s">
        <v>132</v>
      </c>
      <c r="G125" s="5">
        <f t="shared" si="3"/>
        <v>53</v>
      </c>
      <c r="H125" t="s">
        <v>133</v>
      </c>
      <c r="I125" t="s">
        <v>163</v>
      </c>
      <c r="J125" t="s">
        <v>19</v>
      </c>
      <c r="K125" s="2">
        <v>4</v>
      </c>
      <c r="L125" s="5">
        <v>212</v>
      </c>
      <c r="M125" t="str">
        <f>VLOOKUP(F125,'ו.מ א.ט.ם'!A:C,1,0)</f>
        <v>IE012580</v>
      </c>
    </row>
    <row r="126" spans="1:13" x14ac:dyDescent="0.2">
      <c r="A126" t="s">
        <v>12</v>
      </c>
      <c r="B126" t="s">
        <v>13</v>
      </c>
      <c r="C126" t="s">
        <v>173</v>
      </c>
      <c r="D126" t="s">
        <v>15</v>
      </c>
      <c r="E126" s="1">
        <v>45517</v>
      </c>
      <c r="F126" t="s">
        <v>132</v>
      </c>
      <c r="G126" s="5">
        <f t="shared" si="3"/>
        <v>64</v>
      </c>
      <c r="H126" t="s">
        <v>133</v>
      </c>
      <c r="I126" t="s">
        <v>174</v>
      </c>
      <c r="J126" t="s">
        <v>19</v>
      </c>
      <c r="K126" s="2">
        <v>2</v>
      </c>
      <c r="L126" s="5">
        <v>128</v>
      </c>
      <c r="M126" t="str">
        <f>VLOOKUP(F126,'ו.מ א.ט.ם'!A:C,1,0)</f>
        <v>IE012580</v>
      </c>
    </row>
    <row r="127" spans="1:13" x14ac:dyDescent="0.2">
      <c r="A127" t="s">
        <v>12</v>
      </c>
      <c r="B127" t="s">
        <v>13</v>
      </c>
      <c r="C127" t="s">
        <v>131</v>
      </c>
      <c r="D127" t="s">
        <v>15</v>
      </c>
      <c r="E127" s="1">
        <v>45461</v>
      </c>
      <c r="F127" t="s">
        <v>132</v>
      </c>
      <c r="G127" s="5">
        <f t="shared" si="3"/>
        <v>64</v>
      </c>
      <c r="H127" t="s">
        <v>133</v>
      </c>
      <c r="I127" t="s">
        <v>23</v>
      </c>
      <c r="J127" t="s">
        <v>19</v>
      </c>
      <c r="K127" s="2">
        <v>3</v>
      </c>
      <c r="L127" s="5">
        <v>192</v>
      </c>
      <c r="M127" t="str">
        <f>VLOOKUP(F127,'ו.מ א.ט.ם'!A:C,1,0)</f>
        <v>IE012580</v>
      </c>
    </row>
    <row r="128" spans="1:13" x14ac:dyDescent="0.2">
      <c r="A128" t="s">
        <v>12</v>
      </c>
      <c r="B128" t="s">
        <v>13</v>
      </c>
      <c r="C128" t="s">
        <v>44</v>
      </c>
      <c r="D128" t="s">
        <v>15</v>
      </c>
      <c r="E128" s="1">
        <v>45341</v>
      </c>
      <c r="F128" t="s">
        <v>54</v>
      </c>
      <c r="G128" s="5">
        <f t="shared" si="3"/>
        <v>17.899999999999999</v>
      </c>
      <c r="H128" t="s">
        <v>55</v>
      </c>
      <c r="I128" t="s">
        <v>47</v>
      </c>
      <c r="J128" t="s">
        <v>19</v>
      </c>
      <c r="K128" s="2">
        <v>5</v>
      </c>
      <c r="L128" s="5">
        <v>89.5</v>
      </c>
      <c r="M128" t="str">
        <f>VLOOKUP(F128,'ו.מ א.ט.ם'!A:C,1,0)</f>
        <v>IE012585</v>
      </c>
    </row>
    <row r="129" spans="1:13" x14ac:dyDescent="0.2">
      <c r="A129" t="s">
        <v>12</v>
      </c>
      <c r="B129" t="s">
        <v>13</v>
      </c>
      <c r="C129" t="s">
        <v>160</v>
      </c>
      <c r="D129" t="s">
        <v>15</v>
      </c>
      <c r="E129" s="1">
        <v>45509</v>
      </c>
      <c r="F129" t="s">
        <v>54</v>
      </c>
      <c r="G129" s="5">
        <f t="shared" si="3"/>
        <v>17.899999999999999</v>
      </c>
      <c r="H129" t="s">
        <v>55</v>
      </c>
      <c r="I129" t="s">
        <v>161</v>
      </c>
      <c r="J129" t="s">
        <v>19</v>
      </c>
      <c r="K129" s="2">
        <v>4</v>
      </c>
      <c r="L129" s="5">
        <v>71.599999999999994</v>
      </c>
      <c r="M129" t="str">
        <f>VLOOKUP(F129,'ו.מ א.ט.ם'!A:C,1,0)</f>
        <v>IE012585</v>
      </c>
    </row>
    <row r="130" spans="1:13" x14ac:dyDescent="0.2">
      <c r="A130" t="s">
        <v>12</v>
      </c>
      <c r="B130" t="s">
        <v>13</v>
      </c>
      <c r="C130" t="s">
        <v>268</v>
      </c>
      <c r="D130" t="s">
        <v>262</v>
      </c>
      <c r="E130" s="1">
        <v>45616</v>
      </c>
      <c r="F130" t="s">
        <v>54</v>
      </c>
      <c r="G130" s="5">
        <f t="shared" ref="G130:G166" si="4">L130/K130</f>
        <v>17.900000000000002</v>
      </c>
      <c r="H130" t="s">
        <v>55</v>
      </c>
      <c r="I130" t="s">
        <v>271</v>
      </c>
      <c r="J130" t="s">
        <v>19</v>
      </c>
      <c r="K130" s="2">
        <v>12</v>
      </c>
      <c r="L130" s="5">
        <v>214.8</v>
      </c>
      <c r="M130" t="str">
        <f>VLOOKUP(F130,'ו.מ א.ט.ם'!A:C,1,0)</f>
        <v>IE012585</v>
      </c>
    </row>
    <row r="131" spans="1:13" x14ac:dyDescent="0.2">
      <c r="A131" t="s">
        <v>12</v>
      </c>
      <c r="B131" t="s">
        <v>13</v>
      </c>
      <c r="C131" t="s">
        <v>44</v>
      </c>
      <c r="D131" t="s">
        <v>15</v>
      </c>
      <c r="E131" s="1">
        <v>45341</v>
      </c>
      <c r="F131" t="s">
        <v>16</v>
      </c>
      <c r="G131" s="5">
        <f t="shared" si="4"/>
        <v>22</v>
      </c>
      <c r="H131" t="s">
        <v>17</v>
      </c>
      <c r="I131" t="s">
        <v>47</v>
      </c>
      <c r="J131" t="s">
        <v>19</v>
      </c>
      <c r="K131" s="2">
        <v>3</v>
      </c>
      <c r="L131" s="5">
        <v>66</v>
      </c>
      <c r="M131" t="str">
        <f>VLOOKUP(F131,'ו.מ א.ט.ם'!A:C,1,0)</f>
        <v>IE012586</v>
      </c>
    </row>
    <row r="132" spans="1:13" x14ac:dyDescent="0.2">
      <c r="A132" t="s">
        <v>12</v>
      </c>
      <c r="B132" t="s">
        <v>13</v>
      </c>
      <c r="C132" t="s">
        <v>229</v>
      </c>
      <c r="D132" t="s">
        <v>15</v>
      </c>
      <c r="E132" s="1">
        <v>45580</v>
      </c>
      <c r="F132" t="s">
        <v>16</v>
      </c>
      <c r="G132" s="5">
        <f t="shared" si="4"/>
        <v>18.5</v>
      </c>
      <c r="H132" t="s">
        <v>17</v>
      </c>
      <c r="I132" t="s">
        <v>230</v>
      </c>
      <c r="J132" t="s">
        <v>19</v>
      </c>
      <c r="K132" s="2">
        <v>2</v>
      </c>
      <c r="L132" s="5">
        <v>37</v>
      </c>
      <c r="M132" t="str">
        <f>VLOOKUP(F132,'ו.מ א.ט.ם'!A:C,1,0)</f>
        <v>IE012586</v>
      </c>
    </row>
    <row r="133" spans="1:13" x14ac:dyDescent="0.2">
      <c r="A133" t="s">
        <v>12</v>
      </c>
      <c r="B133" t="s">
        <v>13</v>
      </c>
      <c r="C133" t="s">
        <v>160</v>
      </c>
      <c r="D133" t="s">
        <v>15</v>
      </c>
      <c r="E133" s="1">
        <v>45509</v>
      </c>
      <c r="F133" t="s">
        <v>16</v>
      </c>
      <c r="G133" s="5">
        <f t="shared" si="4"/>
        <v>18.5</v>
      </c>
      <c r="H133" t="s">
        <v>17</v>
      </c>
      <c r="I133" t="s">
        <v>161</v>
      </c>
      <c r="J133" t="s">
        <v>19</v>
      </c>
      <c r="K133" s="2">
        <v>4</v>
      </c>
      <c r="L133" s="5">
        <v>74</v>
      </c>
      <c r="M133" t="str">
        <f>VLOOKUP(F133,'ו.מ א.ט.ם'!A:C,1,0)</f>
        <v>IE012586</v>
      </c>
    </row>
    <row r="134" spans="1:13" x14ac:dyDescent="0.2">
      <c r="A134" t="s">
        <v>12</v>
      </c>
      <c r="B134" t="s">
        <v>13</v>
      </c>
      <c r="C134" t="s">
        <v>268</v>
      </c>
      <c r="D134" t="s">
        <v>262</v>
      </c>
      <c r="E134" s="1">
        <v>45616</v>
      </c>
      <c r="F134" t="s">
        <v>16</v>
      </c>
      <c r="G134" s="5">
        <f t="shared" si="4"/>
        <v>18.5</v>
      </c>
      <c r="H134" t="s">
        <v>17</v>
      </c>
      <c r="I134" t="s">
        <v>271</v>
      </c>
      <c r="J134" t="s">
        <v>19</v>
      </c>
      <c r="K134" s="2">
        <v>24</v>
      </c>
      <c r="L134" s="5">
        <v>444</v>
      </c>
      <c r="M134" t="str">
        <f>VLOOKUP(F134,'ו.מ א.ט.ם'!A:C,1,0)</f>
        <v>IE012586</v>
      </c>
    </row>
    <row r="135" spans="1:13" x14ac:dyDescent="0.2">
      <c r="A135" t="s">
        <v>12</v>
      </c>
      <c r="B135" t="s">
        <v>13</v>
      </c>
      <c r="C135" t="s">
        <v>263</v>
      </c>
      <c r="D135" t="s">
        <v>15</v>
      </c>
      <c r="E135" s="1">
        <v>45615</v>
      </c>
      <c r="F135" t="s">
        <v>16</v>
      </c>
      <c r="G135" s="5">
        <f t="shared" si="4"/>
        <v>18.5</v>
      </c>
      <c r="H135" t="s">
        <v>17</v>
      </c>
      <c r="I135" t="s">
        <v>264</v>
      </c>
      <c r="J135" t="s">
        <v>19</v>
      </c>
      <c r="K135" s="2">
        <v>2</v>
      </c>
      <c r="L135" s="5">
        <v>37</v>
      </c>
      <c r="M135" t="str">
        <f>VLOOKUP(F135,'ו.מ א.ט.ם'!A:C,1,0)</f>
        <v>IE012586</v>
      </c>
    </row>
    <row r="136" spans="1:13" x14ac:dyDescent="0.2">
      <c r="A136" t="s">
        <v>12</v>
      </c>
      <c r="B136" t="s">
        <v>13</v>
      </c>
      <c r="C136" t="s">
        <v>120</v>
      </c>
      <c r="D136" t="s">
        <v>15</v>
      </c>
      <c r="E136" s="1">
        <v>45440</v>
      </c>
      <c r="F136" t="s">
        <v>16</v>
      </c>
      <c r="G136" s="5">
        <f t="shared" si="4"/>
        <v>18.5</v>
      </c>
      <c r="H136" t="s">
        <v>17</v>
      </c>
      <c r="I136" t="s">
        <v>121</v>
      </c>
      <c r="J136" t="s">
        <v>19</v>
      </c>
      <c r="K136" s="2">
        <v>12</v>
      </c>
      <c r="L136" s="5">
        <v>222</v>
      </c>
      <c r="M136" t="str">
        <f>VLOOKUP(F136,'ו.מ א.ט.ם'!A:C,1,0)</f>
        <v>IE012586</v>
      </c>
    </row>
    <row r="137" spans="1:13" x14ac:dyDescent="0.2">
      <c r="A137" t="s">
        <v>12</v>
      </c>
      <c r="B137" t="s">
        <v>13</v>
      </c>
      <c r="C137" t="s">
        <v>119</v>
      </c>
      <c r="D137" t="s">
        <v>15</v>
      </c>
      <c r="E137" s="1">
        <v>45439</v>
      </c>
      <c r="F137" t="s">
        <v>16</v>
      </c>
      <c r="G137" s="5">
        <f t="shared" si="4"/>
        <v>18.5</v>
      </c>
      <c r="H137" t="s">
        <v>17</v>
      </c>
      <c r="I137" t="s">
        <v>23</v>
      </c>
      <c r="J137" t="s">
        <v>19</v>
      </c>
      <c r="K137" s="2">
        <v>6</v>
      </c>
      <c r="L137" s="5">
        <v>111</v>
      </c>
      <c r="M137" t="str">
        <f>VLOOKUP(F137,'ו.מ א.ט.ם'!A:C,1,0)</f>
        <v>IE012586</v>
      </c>
    </row>
    <row r="138" spans="1:13" x14ac:dyDescent="0.2">
      <c r="A138" t="s">
        <v>12</v>
      </c>
      <c r="B138" t="s">
        <v>13</v>
      </c>
      <c r="C138" t="s">
        <v>138</v>
      </c>
      <c r="D138" t="s">
        <v>15</v>
      </c>
      <c r="E138" s="1">
        <v>45470</v>
      </c>
      <c r="F138" t="s">
        <v>16</v>
      </c>
      <c r="G138" s="5">
        <f t="shared" si="4"/>
        <v>18.5</v>
      </c>
      <c r="H138" t="s">
        <v>17</v>
      </c>
      <c r="I138" t="s">
        <v>23</v>
      </c>
      <c r="J138" t="s">
        <v>19</v>
      </c>
      <c r="K138" s="2">
        <v>20</v>
      </c>
      <c r="L138" s="5">
        <v>370</v>
      </c>
      <c r="M138" t="str">
        <f>VLOOKUP(F138,'ו.מ א.ט.ם'!A:C,1,0)</f>
        <v>IE012586</v>
      </c>
    </row>
    <row r="139" spans="1:13" x14ac:dyDescent="0.2">
      <c r="A139" t="s">
        <v>12</v>
      </c>
      <c r="B139" t="s">
        <v>13</v>
      </c>
      <c r="C139" t="s">
        <v>14</v>
      </c>
      <c r="D139" t="s">
        <v>15</v>
      </c>
      <c r="E139" s="1">
        <v>45298</v>
      </c>
      <c r="F139" t="s">
        <v>16</v>
      </c>
      <c r="G139" s="5">
        <f t="shared" si="4"/>
        <v>18.5</v>
      </c>
      <c r="H139" t="s">
        <v>17</v>
      </c>
      <c r="I139" t="s">
        <v>18</v>
      </c>
      <c r="J139" t="s">
        <v>19</v>
      </c>
      <c r="K139" s="2">
        <v>12</v>
      </c>
      <c r="L139" s="5">
        <v>222</v>
      </c>
      <c r="M139" t="str">
        <f>VLOOKUP(F139,'ו.מ א.ט.ם'!A:C,1,0)</f>
        <v>IE012586</v>
      </c>
    </row>
    <row r="140" spans="1:13" x14ac:dyDescent="0.2">
      <c r="A140" t="s">
        <v>12</v>
      </c>
      <c r="B140" t="s">
        <v>13</v>
      </c>
      <c r="C140" t="s">
        <v>173</v>
      </c>
      <c r="D140" t="s">
        <v>15</v>
      </c>
      <c r="E140" s="1">
        <v>45517</v>
      </c>
      <c r="F140" t="s">
        <v>175</v>
      </c>
      <c r="G140" s="5">
        <f t="shared" si="4"/>
        <v>52</v>
      </c>
      <c r="H140" t="s">
        <v>176</v>
      </c>
      <c r="I140" t="s">
        <v>174</v>
      </c>
      <c r="J140" t="s">
        <v>19</v>
      </c>
      <c r="K140" s="2">
        <v>4</v>
      </c>
      <c r="L140" s="5">
        <v>208</v>
      </c>
      <c r="M140" t="str">
        <f>VLOOKUP(F140,'ו.מ א.ט.ם'!A:C,1,0)</f>
        <v>IE012587</v>
      </c>
    </row>
    <row r="141" spans="1:13" x14ac:dyDescent="0.2">
      <c r="A141" t="s">
        <v>12</v>
      </c>
      <c r="B141" t="s">
        <v>13</v>
      </c>
      <c r="C141" t="s">
        <v>44</v>
      </c>
      <c r="D141" t="s">
        <v>15</v>
      </c>
      <c r="E141" s="1">
        <v>45341</v>
      </c>
      <c r="F141" t="s">
        <v>56</v>
      </c>
      <c r="G141" s="5">
        <f t="shared" si="4"/>
        <v>9.5</v>
      </c>
      <c r="H141" t="s">
        <v>57</v>
      </c>
      <c r="I141" t="s">
        <v>47</v>
      </c>
      <c r="J141" t="s">
        <v>19</v>
      </c>
      <c r="K141" s="2">
        <v>4</v>
      </c>
      <c r="L141" s="5">
        <v>38</v>
      </c>
      <c r="M141" t="str">
        <f>VLOOKUP(F141,'ו.מ א.ט.ם'!A:C,1,0)</f>
        <v>IE012588</v>
      </c>
    </row>
    <row r="142" spans="1:13" x14ac:dyDescent="0.2">
      <c r="A142" t="s">
        <v>12</v>
      </c>
      <c r="B142" t="s">
        <v>13</v>
      </c>
      <c r="C142" t="s">
        <v>263</v>
      </c>
      <c r="D142" t="s">
        <v>15</v>
      </c>
      <c r="E142" s="1">
        <v>45615</v>
      </c>
      <c r="F142" t="s">
        <v>56</v>
      </c>
      <c r="G142" s="5">
        <f t="shared" si="4"/>
        <v>7.8999999999999995</v>
      </c>
      <c r="H142" t="s">
        <v>57</v>
      </c>
      <c r="I142" t="s">
        <v>264</v>
      </c>
      <c r="J142" t="s">
        <v>19</v>
      </c>
      <c r="K142" s="2">
        <v>9</v>
      </c>
      <c r="L142" s="5">
        <v>71.099999999999994</v>
      </c>
      <c r="M142" t="str">
        <f>VLOOKUP(F142,'ו.מ א.ט.ם'!A:C,1,0)</f>
        <v>IE012588</v>
      </c>
    </row>
    <row r="143" spans="1:13" x14ac:dyDescent="0.2">
      <c r="A143" t="s">
        <v>12</v>
      </c>
      <c r="B143" t="s">
        <v>13</v>
      </c>
      <c r="C143" t="s">
        <v>44</v>
      </c>
      <c r="D143" t="s">
        <v>15</v>
      </c>
      <c r="E143" s="1">
        <v>45341</v>
      </c>
      <c r="F143" t="s">
        <v>58</v>
      </c>
      <c r="G143" s="5">
        <f t="shared" si="4"/>
        <v>29</v>
      </c>
      <c r="H143" t="s">
        <v>59</v>
      </c>
      <c r="I143" t="s">
        <v>47</v>
      </c>
      <c r="J143" t="s">
        <v>19</v>
      </c>
      <c r="K143" s="2">
        <v>3</v>
      </c>
      <c r="L143" s="5">
        <v>87</v>
      </c>
      <c r="M143" t="str">
        <f>VLOOKUP(F143,'ו.מ א.ט.ם'!A:C,1,0)</f>
        <v>IE012602</v>
      </c>
    </row>
    <row r="144" spans="1:13" x14ac:dyDescent="0.2">
      <c r="A144" t="s">
        <v>12</v>
      </c>
      <c r="B144" t="s">
        <v>13</v>
      </c>
      <c r="C144" t="s">
        <v>268</v>
      </c>
      <c r="D144" t="s">
        <v>262</v>
      </c>
      <c r="E144" s="1">
        <v>45616</v>
      </c>
      <c r="F144" t="s">
        <v>58</v>
      </c>
      <c r="G144" s="5">
        <f t="shared" si="4"/>
        <v>25.9</v>
      </c>
      <c r="H144" t="s">
        <v>59</v>
      </c>
      <c r="I144" t="s">
        <v>271</v>
      </c>
      <c r="J144" t="s">
        <v>19</v>
      </c>
      <c r="K144" s="2">
        <v>4</v>
      </c>
      <c r="L144" s="5">
        <v>103.6</v>
      </c>
      <c r="M144" t="str">
        <f>VLOOKUP(F144,'ו.מ א.ט.ם'!A:C,1,0)</f>
        <v>IE012602</v>
      </c>
    </row>
    <row r="145" spans="1:13" x14ac:dyDescent="0.2">
      <c r="A145" t="s">
        <v>12</v>
      </c>
      <c r="B145" t="s">
        <v>13</v>
      </c>
      <c r="C145" t="s">
        <v>134</v>
      </c>
      <c r="D145" t="s">
        <v>15</v>
      </c>
      <c r="E145" s="1">
        <v>45461</v>
      </c>
      <c r="F145" t="s">
        <v>58</v>
      </c>
      <c r="G145" s="5">
        <f t="shared" si="4"/>
        <v>27</v>
      </c>
      <c r="H145" t="s">
        <v>59</v>
      </c>
      <c r="I145" t="s">
        <v>135</v>
      </c>
      <c r="J145" t="s">
        <v>19</v>
      </c>
      <c r="K145" s="2">
        <v>8</v>
      </c>
      <c r="L145" s="5">
        <v>216</v>
      </c>
      <c r="M145" t="str">
        <f>VLOOKUP(F145,'ו.מ א.ט.ם'!A:C,1,0)</f>
        <v>IE012602</v>
      </c>
    </row>
    <row r="146" spans="1:13" x14ac:dyDescent="0.2">
      <c r="A146" t="s">
        <v>12</v>
      </c>
      <c r="B146" t="s">
        <v>13</v>
      </c>
      <c r="C146" t="s">
        <v>196</v>
      </c>
      <c r="D146" t="s">
        <v>15</v>
      </c>
      <c r="E146" s="1">
        <v>45550</v>
      </c>
      <c r="F146" t="s">
        <v>204</v>
      </c>
      <c r="G146" s="5">
        <f t="shared" si="4"/>
        <v>216</v>
      </c>
      <c r="H146" t="s">
        <v>205</v>
      </c>
      <c r="I146" t="s">
        <v>199</v>
      </c>
      <c r="J146" t="s">
        <v>19</v>
      </c>
      <c r="K146" s="2">
        <v>6</v>
      </c>
      <c r="L146" s="5">
        <v>1296</v>
      </c>
      <c r="M146" t="e">
        <f>VLOOKUP(F146,'ו.מ א.ט.ם'!A:C,1,0)</f>
        <v>#N/A</v>
      </c>
    </row>
    <row r="147" spans="1:13" x14ac:dyDescent="0.2">
      <c r="A147" t="s">
        <v>12</v>
      </c>
      <c r="B147" t="s">
        <v>13</v>
      </c>
      <c r="C147" t="s">
        <v>44</v>
      </c>
      <c r="D147" t="s">
        <v>15</v>
      </c>
      <c r="E147" s="1">
        <v>45341</v>
      </c>
      <c r="F147" t="s">
        <v>60</v>
      </c>
      <c r="G147" s="5">
        <f t="shared" si="4"/>
        <v>6.2</v>
      </c>
      <c r="H147" t="s">
        <v>61</v>
      </c>
      <c r="I147" t="s">
        <v>47</v>
      </c>
      <c r="J147" t="s">
        <v>19</v>
      </c>
      <c r="K147" s="2">
        <v>10</v>
      </c>
      <c r="L147" s="5">
        <v>62</v>
      </c>
      <c r="M147" t="str">
        <f>VLOOKUP(F147,'ו.מ א.ט.ם'!A:C,1,0)</f>
        <v>IE012642</v>
      </c>
    </row>
    <row r="148" spans="1:13" x14ac:dyDescent="0.2">
      <c r="A148" t="s">
        <v>12</v>
      </c>
      <c r="B148" t="s">
        <v>13</v>
      </c>
      <c r="C148" t="s">
        <v>196</v>
      </c>
      <c r="D148" t="s">
        <v>15</v>
      </c>
      <c r="E148" s="1">
        <v>45550</v>
      </c>
      <c r="F148" t="s">
        <v>206</v>
      </c>
      <c r="G148" s="5">
        <f t="shared" si="4"/>
        <v>124</v>
      </c>
      <c r="H148" t="s">
        <v>207</v>
      </c>
      <c r="I148" t="s">
        <v>199</v>
      </c>
      <c r="J148" t="s">
        <v>19</v>
      </c>
      <c r="K148" s="2">
        <v>4</v>
      </c>
      <c r="L148" s="5">
        <v>496</v>
      </c>
      <c r="M148" t="e">
        <f>VLOOKUP(F148,'ו.מ א.ט.ם'!A:C,1,0)</f>
        <v>#N/A</v>
      </c>
    </row>
    <row r="149" spans="1:13" x14ac:dyDescent="0.2">
      <c r="A149" t="s">
        <v>12</v>
      </c>
      <c r="B149" t="s">
        <v>13</v>
      </c>
      <c r="C149" t="s">
        <v>134</v>
      </c>
      <c r="D149" t="s">
        <v>15</v>
      </c>
      <c r="E149" s="1">
        <v>45461</v>
      </c>
      <c r="F149" t="s">
        <v>136</v>
      </c>
      <c r="G149" s="5">
        <f t="shared" si="4"/>
        <v>94</v>
      </c>
      <c r="H149" t="s">
        <v>137</v>
      </c>
      <c r="I149" t="s">
        <v>135</v>
      </c>
      <c r="J149" t="s">
        <v>19</v>
      </c>
      <c r="K149" s="2">
        <v>4</v>
      </c>
      <c r="L149" s="5">
        <v>376</v>
      </c>
      <c r="M149" t="e">
        <f>VLOOKUP(F149,'ו.מ א.ט.ם'!A:C,1,0)</f>
        <v>#N/A</v>
      </c>
    </row>
    <row r="150" spans="1:13" x14ac:dyDescent="0.2">
      <c r="A150" t="s">
        <v>12</v>
      </c>
      <c r="B150" t="s">
        <v>13</v>
      </c>
      <c r="C150" t="s">
        <v>28</v>
      </c>
      <c r="D150" t="s">
        <v>15</v>
      </c>
      <c r="E150" s="1">
        <v>45321</v>
      </c>
      <c r="F150" t="s">
        <v>29</v>
      </c>
      <c r="G150" s="5">
        <f t="shared" si="4"/>
        <v>149</v>
      </c>
      <c r="H150" t="s">
        <v>30</v>
      </c>
      <c r="I150" t="s">
        <v>23</v>
      </c>
      <c r="J150" t="s">
        <v>19</v>
      </c>
      <c r="K150" s="2">
        <v>40</v>
      </c>
      <c r="L150" s="5">
        <v>5960</v>
      </c>
      <c r="M150" t="e">
        <f>VLOOKUP(F150,'ו.מ א.ט.ם'!A:C,1,0)</f>
        <v>#N/A</v>
      </c>
    </row>
    <row r="151" spans="1:13" x14ac:dyDescent="0.2">
      <c r="A151" t="s">
        <v>12</v>
      </c>
      <c r="B151" t="s">
        <v>13</v>
      </c>
      <c r="C151" t="s">
        <v>179</v>
      </c>
      <c r="D151" t="s">
        <v>15</v>
      </c>
      <c r="E151" s="1">
        <v>45518</v>
      </c>
      <c r="F151" t="s">
        <v>29</v>
      </c>
      <c r="G151" s="5">
        <f t="shared" si="4"/>
        <v>149</v>
      </c>
      <c r="H151" t="s">
        <v>30</v>
      </c>
      <c r="I151" t="s">
        <v>23</v>
      </c>
      <c r="J151" t="s">
        <v>19</v>
      </c>
      <c r="K151" s="2">
        <v>20</v>
      </c>
      <c r="L151" s="5">
        <v>2980</v>
      </c>
      <c r="M151" t="e">
        <f>VLOOKUP(F151,'ו.מ א.ט.ם'!A:C,1,0)</f>
        <v>#N/A</v>
      </c>
    </row>
    <row r="152" spans="1:13" x14ac:dyDescent="0.2">
      <c r="A152" t="s">
        <v>12</v>
      </c>
      <c r="B152" t="s">
        <v>13</v>
      </c>
      <c r="C152" t="s">
        <v>109</v>
      </c>
      <c r="D152" t="s">
        <v>15</v>
      </c>
      <c r="E152" s="1">
        <v>45425</v>
      </c>
      <c r="F152" t="s">
        <v>110</v>
      </c>
      <c r="G152" s="5">
        <f t="shared" si="4"/>
        <v>6.5</v>
      </c>
      <c r="H152" t="s">
        <v>111</v>
      </c>
      <c r="I152" t="s">
        <v>108</v>
      </c>
      <c r="J152" t="s">
        <v>19</v>
      </c>
      <c r="K152" s="2">
        <v>1</v>
      </c>
      <c r="L152" s="5">
        <v>6.5</v>
      </c>
      <c r="M152" t="e">
        <f>VLOOKUP(F152,'ו.מ א.ט.ם'!A:C,1,0)</f>
        <v>#N/A</v>
      </c>
    </row>
    <row r="153" spans="1:13" x14ac:dyDescent="0.2">
      <c r="A153" t="s">
        <v>12</v>
      </c>
      <c r="B153" t="s">
        <v>13</v>
      </c>
      <c r="C153" t="s">
        <v>235</v>
      </c>
      <c r="D153" t="s">
        <v>15</v>
      </c>
      <c r="E153" s="1">
        <v>45586</v>
      </c>
      <c r="F153" t="s">
        <v>236</v>
      </c>
      <c r="G153" s="5">
        <f t="shared" si="4"/>
        <v>9</v>
      </c>
      <c r="H153" t="s">
        <v>237</v>
      </c>
      <c r="I153" t="s">
        <v>159</v>
      </c>
      <c r="J153" t="s">
        <v>19</v>
      </c>
      <c r="K153" s="2">
        <v>4</v>
      </c>
      <c r="L153" s="5">
        <v>36</v>
      </c>
      <c r="M153" t="e">
        <f>VLOOKUP(F153,'ו.מ א.ט.ם'!A:C,1,0)</f>
        <v>#N/A</v>
      </c>
    </row>
    <row r="154" spans="1:13" x14ac:dyDescent="0.2">
      <c r="A154" t="s">
        <v>12</v>
      </c>
      <c r="B154" t="s">
        <v>13</v>
      </c>
      <c r="C154" t="s">
        <v>138</v>
      </c>
      <c r="D154" t="s">
        <v>15</v>
      </c>
      <c r="E154" s="1">
        <v>45470</v>
      </c>
      <c r="F154" t="s">
        <v>139</v>
      </c>
      <c r="G154" s="5">
        <f t="shared" si="4"/>
        <v>84</v>
      </c>
      <c r="H154" t="s">
        <v>140</v>
      </c>
      <c r="I154" t="s">
        <v>23</v>
      </c>
      <c r="J154" t="s">
        <v>19</v>
      </c>
      <c r="K154" s="2">
        <v>6</v>
      </c>
      <c r="L154" s="5">
        <v>504</v>
      </c>
      <c r="M154" t="str">
        <f>VLOOKUP(F154,'ו.מ א.ט.ם'!A:C,1,0)</f>
        <v>IE013256</v>
      </c>
    </row>
    <row r="155" spans="1:13" x14ac:dyDescent="0.2">
      <c r="A155" t="s">
        <v>12</v>
      </c>
      <c r="B155" t="s">
        <v>13</v>
      </c>
      <c r="C155" t="s">
        <v>268</v>
      </c>
      <c r="D155" t="s">
        <v>262</v>
      </c>
      <c r="E155" s="1">
        <v>45616</v>
      </c>
      <c r="F155" t="s">
        <v>189</v>
      </c>
      <c r="G155" s="5">
        <f t="shared" si="4"/>
        <v>13.2</v>
      </c>
      <c r="H155" t="s">
        <v>190</v>
      </c>
      <c r="I155" t="s">
        <v>271</v>
      </c>
      <c r="J155" t="s">
        <v>19</v>
      </c>
      <c r="K155" s="2">
        <v>32</v>
      </c>
      <c r="L155" s="5">
        <v>422.4</v>
      </c>
      <c r="M155" t="str">
        <f>VLOOKUP(F155,'ו.מ א.ט.ם'!A:C,1,0)</f>
        <v>IE013259</v>
      </c>
    </row>
    <row r="156" spans="1:13" x14ac:dyDescent="0.2">
      <c r="A156" t="s">
        <v>12</v>
      </c>
      <c r="B156" t="s">
        <v>13</v>
      </c>
      <c r="C156" t="s">
        <v>188</v>
      </c>
      <c r="D156" t="s">
        <v>15</v>
      </c>
      <c r="E156" s="1">
        <v>45543</v>
      </c>
      <c r="F156" t="s">
        <v>189</v>
      </c>
      <c r="G156" s="5">
        <f t="shared" si="4"/>
        <v>13.200000000000001</v>
      </c>
      <c r="H156" t="s">
        <v>190</v>
      </c>
      <c r="I156" t="s">
        <v>23</v>
      </c>
      <c r="J156" t="s">
        <v>19</v>
      </c>
      <c r="K156" s="2">
        <v>3</v>
      </c>
      <c r="L156" s="5">
        <v>39.6</v>
      </c>
      <c r="M156" t="str">
        <f>VLOOKUP(F156,'ו.מ א.ט.ם'!A:C,1,0)</f>
        <v>IE013259</v>
      </c>
    </row>
    <row r="157" spans="1:13" x14ac:dyDescent="0.2">
      <c r="A157" t="s">
        <v>12</v>
      </c>
      <c r="B157" t="s">
        <v>13</v>
      </c>
      <c r="C157" t="s">
        <v>141</v>
      </c>
      <c r="D157" t="s">
        <v>15</v>
      </c>
      <c r="E157" s="1">
        <v>45475</v>
      </c>
      <c r="F157" t="s">
        <v>142</v>
      </c>
      <c r="G157" s="5">
        <f t="shared" si="4"/>
        <v>210</v>
      </c>
      <c r="H157" t="s">
        <v>143</v>
      </c>
      <c r="I157" t="s">
        <v>106</v>
      </c>
      <c r="J157" t="s">
        <v>19</v>
      </c>
      <c r="K157" s="2">
        <v>4</v>
      </c>
      <c r="L157" s="5">
        <v>840</v>
      </c>
      <c r="M157" t="e">
        <f>VLOOKUP(F157,'ו.מ א.ט.ם'!A:C,1,0)</f>
        <v>#N/A</v>
      </c>
    </row>
    <row r="158" spans="1:13" x14ac:dyDescent="0.2">
      <c r="A158" t="s">
        <v>12</v>
      </c>
      <c r="B158" t="s">
        <v>13</v>
      </c>
      <c r="C158" t="s">
        <v>141</v>
      </c>
      <c r="D158" t="s">
        <v>15</v>
      </c>
      <c r="E158" s="1">
        <v>45475</v>
      </c>
      <c r="F158" t="s">
        <v>144</v>
      </c>
      <c r="G158" s="5">
        <f t="shared" si="4"/>
        <v>320</v>
      </c>
      <c r="H158" t="s">
        <v>145</v>
      </c>
      <c r="I158" t="s">
        <v>106</v>
      </c>
      <c r="J158" t="s">
        <v>19</v>
      </c>
      <c r="K158" s="2">
        <v>1</v>
      </c>
      <c r="L158" s="5">
        <v>320</v>
      </c>
      <c r="M158" t="e">
        <f>VLOOKUP(F158,'ו.מ א.ט.ם'!A:C,1,0)</f>
        <v>#N/A</v>
      </c>
    </row>
    <row r="159" spans="1:13" x14ac:dyDescent="0.2">
      <c r="A159" t="s">
        <v>12</v>
      </c>
      <c r="B159" t="s">
        <v>13</v>
      </c>
      <c r="C159" t="s">
        <v>141</v>
      </c>
      <c r="D159" t="s">
        <v>15</v>
      </c>
      <c r="E159" s="1">
        <v>45475</v>
      </c>
      <c r="F159" t="s">
        <v>146</v>
      </c>
      <c r="G159" s="5">
        <f t="shared" si="4"/>
        <v>180</v>
      </c>
      <c r="H159" t="s">
        <v>147</v>
      </c>
      <c r="I159" t="s">
        <v>106</v>
      </c>
      <c r="J159" t="s">
        <v>19</v>
      </c>
      <c r="K159" s="2">
        <v>3</v>
      </c>
      <c r="L159" s="5">
        <v>540</v>
      </c>
      <c r="M159" t="e">
        <f>VLOOKUP(F159,'ו.מ א.ט.ם'!A:C,1,0)</f>
        <v>#N/A</v>
      </c>
    </row>
    <row r="160" spans="1:13" x14ac:dyDescent="0.2">
      <c r="A160" t="s">
        <v>12</v>
      </c>
      <c r="B160" t="s">
        <v>13</v>
      </c>
      <c r="C160" t="s">
        <v>196</v>
      </c>
      <c r="D160" t="s">
        <v>15</v>
      </c>
      <c r="E160" s="1">
        <v>45550</v>
      </c>
      <c r="F160" t="s">
        <v>208</v>
      </c>
      <c r="G160" s="5">
        <f t="shared" si="4"/>
        <v>328</v>
      </c>
      <c r="H160" t="s">
        <v>209</v>
      </c>
      <c r="I160" t="s">
        <v>199</v>
      </c>
      <c r="J160" t="s">
        <v>19</v>
      </c>
      <c r="K160" s="2">
        <v>6</v>
      </c>
      <c r="L160" s="5">
        <v>1968</v>
      </c>
      <c r="M160" t="e">
        <f>VLOOKUP(F160,'ו.מ א.ט.ם'!A:C,1,0)</f>
        <v>#N/A</v>
      </c>
    </row>
    <row r="161" spans="1:13" x14ac:dyDescent="0.2">
      <c r="A161" t="s">
        <v>12</v>
      </c>
      <c r="B161" t="s">
        <v>13</v>
      </c>
      <c r="C161" t="s">
        <v>181</v>
      </c>
      <c r="D161" t="s">
        <v>15</v>
      </c>
      <c r="E161" s="1">
        <v>45529</v>
      </c>
      <c r="F161" t="s">
        <v>182</v>
      </c>
      <c r="G161" s="5">
        <f t="shared" si="4"/>
        <v>56</v>
      </c>
      <c r="H161" t="s">
        <v>183</v>
      </c>
      <c r="I161" t="s">
        <v>18</v>
      </c>
      <c r="J161" t="s">
        <v>19</v>
      </c>
      <c r="K161" s="2">
        <v>2</v>
      </c>
      <c r="L161" s="5">
        <v>112</v>
      </c>
      <c r="M161" t="e">
        <f>VLOOKUP(F161,'ו.מ א.ט.ם'!A:C,1,0)</f>
        <v>#N/A</v>
      </c>
    </row>
    <row r="162" spans="1:13" x14ac:dyDescent="0.2">
      <c r="A162" t="s">
        <v>12</v>
      </c>
      <c r="B162" t="s">
        <v>13</v>
      </c>
      <c r="C162" t="s">
        <v>181</v>
      </c>
      <c r="D162" t="s">
        <v>15</v>
      </c>
      <c r="E162" s="1">
        <v>45529</v>
      </c>
      <c r="F162" t="s">
        <v>184</v>
      </c>
      <c r="G162" s="5">
        <f t="shared" si="4"/>
        <v>76</v>
      </c>
      <c r="H162" t="s">
        <v>185</v>
      </c>
      <c r="I162" t="s">
        <v>18</v>
      </c>
      <c r="J162" t="s">
        <v>19</v>
      </c>
      <c r="K162" s="2">
        <v>2</v>
      </c>
      <c r="L162" s="5">
        <v>152</v>
      </c>
      <c r="M162" t="e">
        <f>VLOOKUP(F162,'ו.מ א.ט.ם'!A:C,1,0)</f>
        <v>#N/A</v>
      </c>
    </row>
    <row r="163" spans="1:13" x14ac:dyDescent="0.2">
      <c r="A163" t="s">
        <v>12</v>
      </c>
      <c r="B163" t="s">
        <v>13</v>
      </c>
      <c r="C163" t="s">
        <v>251</v>
      </c>
      <c r="D163" t="s">
        <v>15</v>
      </c>
      <c r="E163" s="1">
        <v>45614</v>
      </c>
      <c r="F163" t="s">
        <v>257</v>
      </c>
      <c r="G163" s="5">
        <f t="shared" si="4"/>
        <v>49</v>
      </c>
      <c r="H163" t="s">
        <v>258</v>
      </c>
      <c r="I163" t="s">
        <v>252</v>
      </c>
      <c r="J163" t="s">
        <v>19</v>
      </c>
      <c r="K163" s="2">
        <v>4</v>
      </c>
      <c r="L163" s="5">
        <v>196</v>
      </c>
      <c r="M163" t="e">
        <f>VLOOKUP(F163,'ו.מ א.ט.ם'!A:C,1,0)</f>
        <v>#N/A</v>
      </c>
    </row>
    <row r="164" spans="1:13" x14ac:dyDescent="0.2">
      <c r="A164" t="s">
        <v>12</v>
      </c>
      <c r="B164" t="s">
        <v>13</v>
      </c>
      <c r="C164" t="s">
        <v>251</v>
      </c>
      <c r="D164" t="s">
        <v>15</v>
      </c>
      <c r="E164" s="1">
        <v>45614</v>
      </c>
      <c r="F164" t="s">
        <v>259</v>
      </c>
      <c r="G164" s="5">
        <f t="shared" si="4"/>
        <v>28</v>
      </c>
      <c r="H164" t="s">
        <v>260</v>
      </c>
      <c r="I164" t="s">
        <v>252</v>
      </c>
      <c r="J164" t="s">
        <v>19</v>
      </c>
      <c r="K164" s="2">
        <v>4</v>
      </c>
      <c r="L164" s="5">
        <v>112</v>
      </c>
      <c r="M164" t="e">
        <f>VLOOKUP(F164,'ו.מ א.ט.ם'!A:C,1,0)</f>
        <v>#N/A</v>
      </c>
    </row>
    <row r="165" spans="1:13" x14ac:dyDescent="0.2">
      <c r="A165" t="s">
        <v>12</v>
      </c>
      <c r="B165" t="s">
        <v>13</v>
      </c>
      <c r="C165" t="s">
        <v>221</v>
      </c>
      <c r="D165" t="s">
        <v>15</v>
      </c>
      <c r="E165" s="1">
        <v>45565</v>
      </c>
      <c r="F165" t="s">
        <v>222</v>
      </c>
      <c r="G165" s="5">
        <f t="shared" si="4"/>
        <v>89</v>
      </c>
      <c r="H165" t="s">
        <v>223</v>
      </c>
      <c r="I165" t="s">
        <v>18</v>
      </c>
      <c r="J165" t="s">
        <v>19</v>
      </c>
      <c r="K165" s="2">
        <v>3</v>
      </c>
      <c r="L165" s="5">
        <v>267</v>
      </c>
      <c r="M165" t="e">
        <f>VLOOKUP(F165,'ו.מ א.ט.ם'!A:C,1,0)</f>
        <v>#N/A</v>
      </c>
    </row>
    <row r="166" spans="1:13" x14ac:dyDescent="0.2">
      <c r="A166" t="s">
        <v>12</v>
      </c>
      <c r="B166" t="s">
        <v>13</v>
      </c>
      <c r="C166" t="s">
        <v>218</v>
      </c>
      <c r="D166" t="s">
        <v>15</v>
      </c>
      <c r="E166" s="1">
        <v>45564</v>
      </c>
      <c r="F166" t="s">
        <v>219</v>
      </c>
      <c r="G166" s="5">
        <f t="shared" si="4"/>
        <v>74</v>
      </c>
      <c r="H166" t="s">
        <v>220</v>
      </c>
      <c r="I166" t="s">
        <v>23</v>
      </c>
      <c r="J166" t="s">
        <v>19</v>
      </c>
      <c r="K166" s="2">
        <v>30</v>
      </c>
      <c r="L166" s="5">
        <v>2220</v>
      </c>
      <c r="M166" t="e">
        <f>VLOOKUP(F166,'ו.מ א.ט.ם'!A:C,1,0)</f>
        <v>#N/A</v>
      </c>
    </row>
  </sheetData>
  <autoFilter ref="A1:M166">
    <sortState ref="A2:M166">
      <sortCondition ref="F1:F166"/>
    </sortState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3"/>
  <sheetViews>
    <sheetView rightToLeft="1" workbookViewId="0">
      <selection activeCell="C13" sqref="C13"/>
    </sheetView>
  </sheetViews>
  <sheetFormatPr defaultRowHeight="14.25" x14ac:dyDescent="0.2"/>
  <cols>
    <col min="1" max="1" width="8.875" style="7" customWidth="1"/>
    <col min="2" max="2" width="50.25" style="7" customWidth="1"/>
    <col min="3" max="3" width="15.75" style="7" customWidth="1"/>
    <col min="4" max="4" width="9" style="7"/>
    <col min="5" max="5" width="26.875" style="7" customWidth="1"/>
    <col min="6" max="16384" width="9" style="7"/>
  </cols>
  <sheetData>
    <row r="1" spans="1:5" ht="15" x14ac:dyDescent="0.2">
      <c r="A1" s="8" t="s">
        <v>536</v>
      </c>
      <c r="B1" s="8" t="s">
        <v>537</v>
      </c>
      <c r="C1" s="9" t="s">
        <v>538</v>
      </c>
      <c r="D1" s="10"/>
      <c r="E1" s="10"/>
    </row>
    <row r="2" spans="1:5" ht="28.5" x14ac:dyDescent="0.2">
      <c r="A2" s="11" t="s">
        <v>539</v>
      </c>
      <c r="B2" s="12" t="s">
        <v>540</v>
      </c>
      <c r="C2" s="13">
        <v>400</v>
      </c>
      <c r="D2" s="14"/>
      <c r="E2" s="14"/>
    </row>
    <row r="3" spans="1:5" ht="30" customHeight="1" x14ac:dyDescent="0.2">
      <c r="A3" s="11" t="s">
        <v>541</v>
      </c>
      <c r="B3" s="12" t="s">
        <v>542</v>
      </c>
      <c r="C3" s="13">
        <v>445</v>
      </c>
    </row>
    <row r="4" spans="1:5" ht="30" customHeight="1" x14ac:dyDescent="0.2">
      <c r="A4" s="15" t="s">
        <v>543</v>
      </c>
      <c r="B4" s="16" t="s">
        <v>544</v>
      </c>
      <c r="C4" s="13">
        <v>260</v>
      </c>
      <c r="D4" s="10"/>
      <c r="E4" s="10"/>
    </row>
    <row r="5" spans="1:5" ht="30" customHeight="1" x14ac:dyDescent="0.2">
      <c r="A5" s="15" t="s">
        <v>545</v>
      </c>
      <c r="B5" s="16" t="s">
        <v>546</v>
      </c>
      <c r="C5" s="13">
        <v>169</v>
      </c>
      <c r="D5" s="10"/>
      <c r="E5" s="10"/>
    </row>
    <row r="6" spans="1:5" ht="30" customHeight="1" x14ac:dyDescent="0.2">
      <c r="A6" s="17" t="s">
        <v>547</v>
      </c>
      <c r="B6" s="17" t="s">
        <v>548</v>
      </c>
      <c r="C6" s="13">
        <v>0.9</v>
      </c>
      <c r="D6" s="10"/>
      <c r="E6" s="10"/>
    </row>
    <row r="7" spans="1:5" ht="30" customHeight="1" x14ac:dyDescent="0.2">
      <c r="A7" s="15" t="s">
        <v>549</v>
      </c>
      <c r="B7" s="16" t="s">
        <v>550</v>
      </c>
      <c r="C7" s="13">
        <v>26</v>
      </c>
      <c r="D7" s="10"/>
      <c r="E7" s="10"/>
    </row>
    <row r="8" spans="1:5" ht="30" customHeight="1" x14ac:dyDescent="0.2">
      <c r="A8" s="15" t="s">
        <v>551</v>
      </c>
      <c r="B8" s="16" t="s">
        <v>552</v>
      </c>
      <c r="C8" s="13">
        <v>29</v>
      </c>
      <c r="D8" s="10"/>
      <c r="E8" s="10"/>
    </row>
    <row r="9" spans="1:5" ht="30" customHeight="1" x14ac:dyDescent="0.2">
      <c r="A9" s="17" t="s">
        <v>553</v>
      </c>
      <c r="B9" s="17" t="s">
        <v>554</v>
      </c>
      <c r="C9" s="13">
        <v>15</v>
      </c>
      <c r="D9" s="10"/>
      <c r="E9" s="10"/>
    </row>
    <row r="10" spans="1:5" ht="30" customHeight="1" x14ac:dyDescent="0.2">
      <c r="A10" s="15" t="s">
        <v>150</v>
      </c>
      <c r="B10" s="16" t="s">
        <v>555</v>
      </c>
      <c r="C10" s="13">
        <v>38</v>
      </c>
    </row>
    <row r="11" spans="1:5" ht="30" customHeight="1" x14ac:dyDescent="0.2">
      <c r="A11" s="15" t="s">
        <v>556</v>
      </c>
      <c r="B11" s="16" t="s">
        <v>557</v>
      </c>
      <c r="C11" s="13">
        <v>45</v>
      </c>
    </row>
    <row r="12" spans="1:5" ht="30" customHeight="1" x14ac:dyDescent="0.2">
      <c r="A12" s="15" t="s">
        <v>32</v>
      </c>
      <c r="B12" s="16" t="s">
        <v>558</v>
      </c>
      <c r="C12" s="13">
        <v>49</v>
      </c>
      <c r="D12" s="10"/>
      <c r="E12" s="10"/>
    </row>
    <row r="13" spans="1:5" ht="30" customHeight="1" x14ac:dyDescent="0.2">
      <c r="A13" s="17" t="s">
        <v>559</v>
      </c>
      <c r="B13" s="17" t="s">
        <v>560</v>
      </c>
      <c r="C13" s="13">
        <v>28.9</v>
      </c>
    </row>
    <row r="14" spans="1:5" ht="30" customHeight="1" x14ac:dyDescent="0.2">
      <c r="A14" s="15" t="s">
        <v>128</v>
      </c>
      <c r="B14" s="16" t="s">
        <v>561</v>
      </c>
      <c r="C14" s="13">
        <v>58</v>
      </c>
    </row>
    <row r="15" spans="1:5" ht="30" customHeight="1" x14ac:dyDescent="0.2">
      <c r="A15" s="15" t="s">
        <v>562</v>
      </c>
      <c r="B15" s="16" t="s">
        <v>563</v>
      </c>
      <c r="C15" s="13">
        <v>59</v>
      </c>
      <c r="D15" s="10"/>
      <c r="E15" s="10"/>
    </row>
    <row r="16" spans="1:5" ht="30" customHeight="1" x14ac:dyDescent="0.2">
      <c r="A16" s="15" t="s">
        <v>152</v>
      </c>
      <c r="B16" s="17" t="s">
        <v>564</v>
      </c>
      <c r="C16" s="13">
        <v>2.2999999999999998</v>
      </c>
    </row>
    <row r="17" spans="1:5" ht="30" customHeight="1" x14ac:dyDescent="0.2">
      <c r="A17" s="15" t="s">
        <v>194</v>
      </c>
      <c r="B17" s="17" t="s">
        <v>565</v>
      </c>
      <c r="C17" s="13">
        <v>3.8</v>
      </c>
    </row>
    <row r="18" spans="1:5" ht="30" customHeight="1" x14ac:dyDescent="0.2">
      <c r="A18" s="17" t="s">
        <v>566</v>
      </c>
      <c r="B18" s="17" t="s">
        <v>567</v>
      </c>
      <c r="C18" s="13">
        <v>1.5</v>
      </c>
      <c r="D18" s="10"/>
      <c r="E18" s="10"/>
    </row>
    <row r="19" spans="1:5" ht="30" customHeight="1" x14ac:dyDescent="0.2">
      <c r="A19" s="17" t="s">
        <v>568</v>
      </c>
      <c r="B19" s="17" t="s">
        <v>569</v>
      </c>
      <c r="C19" s="13">
        <v>1.9</v>
      </c>
    </row>
    <row r="20" spans="1:5" x14ac:dyDescent="0.2">
      <c r="A20" s="17" t="s">
        <v>88</v>
      </c>
      <c r="B20" s="17" t="s">
        <v>570</v>
      </c>
      <c r="C20" s="13">
        <v>2</v>
      </c>
      <c r="D20" s="18"/>
      <c r="E20" s="18"/>
    </row>
    <row r="21" spans="1:5" ht="30" customHeight="1" x14ac:dyDescent="0.2">
      <c r="A21" s="17" t="s">
        <v>571</v>
      </c>
      <c r="B21" s="17" t="s">
        <v>572</v>
      </c>
      <c r="C21" s="13">
        <v>60.9</v>
      </c>
    </row>
    <row r="22" spans="1:5" ht="30" customHeight="1" x14ac:dyDescent="0.2">
      <c r="A22" s="17" t="s">
        <v>573</v>
      </c>
      <c r="B22" s="17" t="s">
        <v>574</v>
      </c>
      <c r="C22" s="13">
        <v>79.900000000000006</v>
      </c>
    </row>
    <row r="23" spans="1:5" x14ac:dyDescent="0.2">
      <c r="A23" s="15" t="s">
        <v>266</v>
      </c>
      <c r="B23" s="17" t="s">
        <v>575</v>
      </c>
      <c r="C23" s="13">
        <v>3.8</v>
      </c>
      <c r="D23" s="18"/>
      <c r="E23" s="18"/>
    </row>
    <row r="24" spans="1:5" ht="30" customHeight="1" x14ac:dyDescent="0.2">
      <c r="A24" s="17" t="s">
        <v>576</v>
      </c>
      <c r="B24" s="17" t="s">
        <v>577</v>
      </c>
      <c r="C24" s="13">
        <v>12.9</v>
      </c>
    </row>
    <row r="25" spans="1:5" ht="30" customHeight="1" x14ac:dyDescent="0.2">
      <c r="A25" s="17" t="s">
        <v>578</v>
      </c>
      <c r="B25" s="17" t="s">
        <v>579</v>
      </c>
      <c r="C25" s="13">
        <v>2.4</v>
      </c>
    </row>
    <row r="26" spans="1:5" ht="30" customHeight="1" x14ac:dyDescent="0.2">
      <c r="A26" s="17" t="s">
        <v>580</v>
      </c>
      <c r="B26" s="17" t="s">
        <v>581</v>
      </c>
      <c r="C26" s="13">
        <v>2.9</v>
      </c>
    </row>
    <row r="27" spans="1:5" ht="30" customHeight="1" x14ac:dyDescent="0.2">
      <c r="A27" s="15" t="s">
        <v>582</v>
      </c>
      <c r="B27" s="17" t="s">
        <v>583</v>
      </c>
      <c r="C27" s="13">
        <v>4.5</v>
      </c>
    </row>
    <row r="28" spans="1:5" ht="30" customHeight="1" x14ac:dyDescent="0.2">
      <c r="A28" s="17" t="s">
        <v>584</v>
      </c>
      <c r="B28" s="17" t="s">
        <v>585</v>
      </c>
      <c r="C28" s="13">
        <v>17.899999999999999</v>
      </c>
    </row>
    <row r="29" spans="1:5" ht="30" customHeight="1" x14ac:dyDescent="0.2">
      <c r="A29" s="15" t="s">
        <v>586</v>
      </c>
      <c r="B29" s="16" t="s">
        <v>587</v>
      </c>
      <c r="C29" s="13">
        <v>4.9000000000000004</v>
      </c>
    </row>
    <row r="30" spans="1:5" ht="28.5" x14ac:dyDescent="0.2">
      <c r="A30" s="15" t="s">
        <v>588</v>
      </c>
      <c r="B30" s="19" t="s">
        <v>589</v>
      </c>
      <c r="C30" s="13">
        <v>3.9</v>
      </c>
      <c r="D30" s="18"/>
      <c r="E30" s="18"/>
    </row>
    <row r="31" spans="1:5" ht="30" customHeight="1" x14ac:dyDescent="0.2">
      <c r="A31" s="17" t="s">
        <v>590</v>
      </c>
      <c r="B31" s="17" t="s">
        <v>591</v>
      </c>
      <c r="C31" s="13">
        <v>3.6</v>
      </c>
    </row>
    <row r="32" spans="1:5" x14ac:dyDescent="0.2">
      <c r="A32" s="15" t="s">
        <v>592</v>
      </c>
      <c r="B32" s="16" t="s">
        <v>593</v>
      </c>
      <c r="C32" s="13">
        <v>8</v>
      </c>
      <c r="D32" s="18"/>
      <c r="E32" s="18"/>
    </row>
    <row r="33" spans="1:5" ht="30" customHeight="1" x14ac:dyDescent="0.2">
      <c r="A33" s="15" t="s">
        <v>594</v>
      </c>
      <c r="B33" s="16" t="s">
        <v>595</v>
      </c>
      <c r="C33" s="13">
        <v>8.9</v>
      </c>
    </row>
    <row r="34" spans="1:5" x14ac:dyDescent="0.2">
      <c r="A34" s="15" t="s">
        <v>154</v>
      </c>
      <c r="B34" s="16" t="s">
        <v>155</v>
      </c>
      <c r="C34" s="13">
        <v>14</v>
      </c>
      <c r="D34" s="18"/>
      <c r="E34" s="18"/>
    </row>
    <row r="35" spans="1:5" ht="30" customHeight="1" x14ac:dyDescent="0.2">
      <c r="A35" s="15" t="s">
        <v>596</v>
      </c>
      <c r="B35" s="16" t="s">
        <v>597</v>
      </c>
      <c r="C35" s="13">
        <v>17</v>
      </c>
    </row>
    <row r="36" spans="1:5" ht="30" customHeight="1" x14ac:dyDescent="0.2">
      <c r="A36" s="15" t="s">
        <v>269</v>
      </c>
      <c r="B36" s="16" t="s">
        <v>598</v>
      </c>
      <c r="C36" s="13">
        <v>4.5</v>
      </c>
      <c r="D36" s="10"/>
      <c r="E36" s="10"/>
    </row>
    <row r="37" spans="1:5" ht="28.5" x14ac:dyDescent="0.2">
      <c r="A37" s="11" t="s">
        <v>279</v>
      </c>
      <c r="B37" s="12" t="s">
        <v>599</v>
      </c>
      <c r="C37" s="13">
        <v>8.5</v>
      </c>
      <c r="D37" s="18"/>
      <c r="E37" s="18"/>
    </row>
    <row r="38" spans="1:5" ht="30" customHeight="1" x14ac:dyDescent="0.2">
      <c r="A38" s="11" t="s">
        <v>600</v>
      </c>
      <c r="B38" s="20" t="s">
        <v>601</v>
      </c>
      <c r="C38" s="13">
        <v>3.9</v>
      </c>
    </row>
    <row r="39" spans="1:5" ht="30" customHeight="1" x14ac:dyDescent="0.2">
      <c r="A39" s="11" t="s">
        <v>48</v>
      </c>
      <c r="B39" s="12" t="s">
        <v>602</v>
      </c>
      <c r="C39" s="13">
        <v>48</v>
      </c>
    </row>
    <row r="40" spans="1:5" ht="30" customHeight="1" x14ac:dyDescent="0.2">
      <c r="A40" s="11" t="s">
        <v>25</v>
      </c>
      <c r="B40" s="12" t="s">
        <v>603</v>
      </c>
      <c r="C40" s="13">
        <v>58</v>
      </c>
    </row>
    <row r="41" spans="1:5" ht="30" customHeight="1" x14ac:dyDescent="0.2">
      <c r="A41" s="15" t="s">
        <v>50</v>
      </c>
      <c r="B41" s="16" t="s">
        <v>604</v>
      </c>
      <c r="C41" s="13">
        <v>8.9</v>
      </c>
      <c r="D41" s="10"/>
      <c r="E41" s="10"/>
    </row>
    <row r="42" spans="1:5" ht="30" customHeight="1" x14ac:dyDescent="0.2">
      <c r="A42" s="15" t="s">
        <v>40</v>
      </c>
      <c r="B42" s="16" t="s">
        <v>605</v>
      </c>
      <c r="C42" s="13">
        <v>34.9</v>
      </c>
    </row>
    <row r="43" spans="1:5" ht="30" customHeight="1" x14ac:dyDescent="0.2">
      <c r="A43" s="11" t="s">
        <v>606</v>
      </c>
      <c r="B43" s="12" t="s">
        <v>607</v>
      </c>
      <c r="C43" s="13">
        <v>4</v>
      </c>
    </row>
    <row r="44" spans="1:5" ht="30" customHeight="1" x14ac:dyDescent="0.2">
      <c r="A44" s="15" t="s">
        <v>52</v>
      </c>
      <c r="B44" s="16" t="s">
        <v>608</v>
      </c>
      <c r="C44" s="13">
        <v>27.9</v>
      </c>
    </row>
    <row r="45" spans="1:5" ht="30" customHeight="1" x14ac:dyDescent="0.2">
      <c r="A45" s="11" t="s">
        <v>132</v>
      </c>
      <c r="B45" s="12" t="s">
        <v>609</v>
      </c>
      <c r="C45" s="13">
        <v>53</v>
      </c>
    </row>
    <row r="46" spans="1:5" ht="30" customHeight="1" x14ac:dyDescent="0.2">
      <c r="A46" s="11" t="s">
        <v>610</v>
      </c>
      <c r="B46" s="12" t="s">
        <v>611</v>
      </c>
      <c r="C46" s="13">
        <v>38.9</v>
      </c>
    </row>
    <row r="47" spans="1:5" ht="30" customHeight="1" x14ac:dyDescent="0.2">
      <c r="A47" s="15" t="s">
        <v>612</v>
      </c>
      <c r="B47" s="16" t="s">
        <v>613</v>
      </c>
      <c r="C47" s="13">
        <v>32</v>
      </c>
    </row>
    <row r="48" spans="1:5" ht="30" customHeight="1" x14ac:dyDescent="0.2">
      <c r="A48" s="15" t="s">
        <v>614</v>
      </c>
      <c r="B48" s="16" t="s">
        <v>615</v>
      </c>
      <c r="C48" s="13">
        <v>26.9</v>
      </c>
    </row>
    <row r="49" spans="1:5" ht="30" customHeight="1" x14ac:dyDescent="0.2">
      <c r="A49" s="11" t="s">
        <v>616</v>
      </c>
      <c r="B49" s="12" t="s">
        <v>617</v>
      </c>
      <c r="C49" s="13">
        <v>8.9</v>
      </c>
    </row>
    <row r="50" spans="1:5" ht="30" customHeight="1" x14ac:dyDescent="0.2">
      <c r="A50" s="11" t="s">
        <v>54</v>
      </c>
      <c r="B50" s="12" t="s">
        <v>618</v>
      </c>
      <c r="C50" s="13">
        <v>17.899999999999999</v>
      </c>
    </row>
    <row r="51" spans="1:5" ht="30" customHeight="1" x14ac:dyDescent="0.2">
      <c r="A51" s="15" t="s">
        <v>16</v>
      </c>
      <c r="B51" s="16" t="s">
        <v>619</v>
      </c>
      <c r="C51" s="13">
        <v>18.5</v>
      </c>
    </row>
    <row r="52" spans="1:5" ht="30" customHeight="1" x14ac:dyDescent="0.2">
      <c r="A52" s="15" t="s">
        <v>175</v>
      </c>
      <c r="B52" s="16" t="s">
        <v>620</v>
      </c>
      <c r="C52" s="13">
        <v>52</v>
      </c>
    </row>
    <row r="53" spans="1:5" ht="30" customHeight="1" x14ac:dyDescent="0.2">
      <c r="A53" s="11" t="s">
        <v>56</v>
      </c>
      <c r="B53" s="12" t="s">
        <v>621</v>
      </c>
      <c r="C53" s="13">
        <v>7.9</v>
      </c>
    </row>
    <row r="54" spans="1:5" ht="30" customHeight="1" x14ac:dyDescent="0.2">
      <c r="A54" s="15" t="s">
        <v>58</v>
      </c>
      <c r="B54" s="16" t="s">
        <v>622</v>
      </c>
      <c r="C54" s="13">
        <v>25.9</v>
      </c>
    </row>
    <row r="55" spans="1:5" ht="30" customHeight="1" x14ac:dyDescent="0.2">
      <c r="A55" s="15" t="s">
        <v>623</v>
      </c>
      <c r="B55" s="16" t="s">
        <v>624</v>
      </c>
      <c r="C55" s="13">
        <v>38</v>
      </c>
    </row>
    <row r="56" spans="1:5" ht="30" customHeight="1" x14ac:dyDescent="0.2">
      <c r="A56" s="17" t="s">
        <v>60</v>
      </c>
      <c r="B56" s="17" t="s">
        <v>625</v>
      </c>
      <c r="C56" s="13">
        <v>4.2</v>
      </c>
    </row>
    <row r="57" spans="1:5" ht="30" customHeight="1" x14ac:dyDescent="0.2">
      <c r="A57" s="15" t="s">
        <v>626</v>
      </c>
      <c r="B57" s="16" t="s">
        <v>627</v>
      </c>
      <c r="C57" s="13">
        <v>189</v>
      </c>
    </row>
    <row r="58" spans="1:5" ht="30" customHeight="1" x14ac:dyDescent="0.2">
      <c r="A58" s="15" t="s">
        <v>628</v>
      </c>
      <c r="B58" s="16" t="s">
        <v>629</v>
      </c>
      <c r="C58" s="13">
        <v>30.9</v>
      </c>
    </row>
    <row r="59" spans="1:5" ht="30" customHeight="1" x14ac:dyDescent="0.2">
      <c r="A59" s="11" t="s">
        <v>297</v>
      </c>
      <c r="B59" s="20" t="s">
        <v>589</v>
      </c>
      <c r="C59" s="13">
        <v>3.9</v>
      </c>
      <c r="D59" s="10"/>
      <c r="E59" s="10"/>
    </row>
    <row r="60" spans="1:5" ht="30" customHeight="1" x14ac:dyDescent="0.2">
      <c r="A60" s="17" t="s">
        <v>630</v>
      </c>
      <c r="B60" s="17" t="s">
        <v>631</v>
      </c>
      <c r="C60" s="13">
        <v>0.60000000000000009</v>
      </c>
    </row>
    <row r="61" spans="1:5" ht="30" customHeight="1" x14ac:dyDescent="0.2">
      <c r="A61" s="17" t="s">
        <v>632</v>
      </c>
      <c r="B61" s="17" t="s">
        <v>633</v>
      </c>
      <c r="C61" s="13">
        <v>0.7</v>
      </c>
      <c r="D61" s="10"/>
      <c r="E61" s="10"/>
    </row>
    <row r="62" spans="1:5" ht="30" customHeight="1" x14ac:dyDescent="0.2">
      <c r="A62" s="17" t="s">
        <v>634</v>
      </c>
      <c r="B62" s="17" t="s">
        <v>635</v>
      </c>
      <c r="C62" s="13">
        <v>3.9</v>
      </c>
    </row>
    <row r="63" spans="1:5" ht="30" customHeight="1" x14ac:dyDescent="0.2">
      <c r="A63" s="17" t="s">
        <v>636</v>
      </c>
      <c r="B63" s="17" t="s">
        <v>637</v>
      </c>
      <c r="C63" s="13">
        <v>25.9</v>
      </c>
      <c r="D63" s="10"/>
      <c r="E63" s="10"/>
    </row>
    <row r="64" spans="1:5" ht="42.75" x14ac:dyDescent="0.2">
      <c r="A64" s="17" t="s">
        <v>638</v>
      </c>
      <c r="B64" s="17" t="s">
        <v>639</v>
      </c>
      <c r="C64" s="13">
        <v>26.4</v>
      </c>
      <c r="D64" s="10"/>
      <c r="E64" s="10"/>
    </row>
    <row r="65" spans="1:5" ht="28.5" x14ac:dyDescent="0.2">
      <c r="A65" s="15" t="s">
        <v>640</v>
      </c>
      <c r="B65" s="16" t="s">
        <v>641</v>
      </c>
      <c r="C65" s="13">
        <v>7.9</v>
      </c>
      <c r="D65" s="10"/>
      <c r="E65" s="10"/>
    </row>
    <row r="66" spans="1:5" ht="28.5" x14ac:dyDescent="0.2">
      <c r="A66" s="17" t="s">
        <v>139</v>
      </c>
      <c r="B66" s="17" t="s">
        <v>642</v>
      </c>
      <c r="C66" s="13">
        <v>84</v>
      </c>
      <c r="D66" s="18"/>
      <c r="E66" s="18"/>
    </row>
    <row r="67" spans="1:5" ht="28.5" x14ac:dyDescent="0.2">
      <c r="A67" s="17" t="s">
        <v>189</v>
      </c>
      <c r="B67" s="17" t="s">
        <v>643</v>
      </c>
      <c r="C67" s="13">
        <v>13.2</v>
      </c>
      <c r="D67" s="18"/>
      <c r="E67" s="18"/>
    </row>
    <row r="68" spans="1:5" ht="28.5" x14ac:dyDescent="0.2">
      <c r="A68" s="17" t="s">
        <v>644</v>
      </c>
      <c r="B68" s="17" t="s">
        <v>645</v>
      </c>
      <c r="C68" s="13">
        <v>4.2</v>
      </c>
      <c r="D68" s="21"/>
      <c r="E68" s="21"/>
    </row>
    <row r="69" spans="1:5" ht="28.5" x14ac:dyDescent="0.2">
      <c r="A69" s="11" t="s">
        <v>646</v>
      </c>
      <c r="B69" s="12" t="s">
        <v>647</v>
      </c>
      <c r="C69" s="13">
        <v>12.9</v>
      </c>
    </row>
    <row r="70" spans="1:5" ht="30" customHeight="1" x14ac:dyDescent="0.2">
      <c r="A70" s="11" t="s">
        <v>648</v>
      </c>
      <c r="B70" s="12" t="s">
        <v>649</v>
      </c>
      <c r="C70" s="13">
        <v>69.900000000000006</v>
      </c>
    </row>
    <row r="71" spans="1:5" ht="30" customHeight="1" x14ac:dyDescent="0.2">
      <c r="C71" s="22" t="s">
        <v>650</v>
      </c>
    </row>
    <row r="72" spans="1:5" ht="30" customHeight="1" x14ac:dyDescent="0.2">
      <c r="B72" s="23"/>
    </row>
    <row r="73" spans="1:5" ht="23.25" customHeight="1" x14ac:dyDescent="0.2">
      <c r="B73" s="24" t="s">
        <v>651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39"/>
  <sheetViews>
    <sheetView rightToLeft="1" workbookViewId="0">
      <selection activeCell="C36" sqref="C5:C38"/>
      <pivotSelection pane="bottomRight" showHeader="1" axis="axisRow" dimension="2" activeRow="35" activeCol="2" previousRow="35" previousCol="2" click="1" r:id="rId1">
        <pivotArea dataOnly="0" labelOnly="1" outline="0" fieldPosition="0">
          <references count="1">
            <reference field="1" count="0"/>
          </references>
        </pivotArea>
      </pivotSelection>
    </sheetView>
  </sheetViews>
  <sheetFormatPr defaultRowHeight="14.25" x14ac:dyDescent="0.2"/>
  <cols>
    <col min="1" max="1" width="13.25" customWidth="1"/>
    <col min="2" max="2" width="21.25" bestFit="1" customWidth="1"/>
    <col min="3" max="3" width="34.5" bestFit="1" customWidth="1"/>
    <col min="4" max="4" width="21.25" bestFit="1" customWidth="1"/>
    <col min="5" max="5" width="15.875" bestFit="1" customWidth="1"/>
    <col min="6" max="6" width="16.25" bestFit="1" customWidth="1"/>
  </cols>
  <sheetData>
    <row r="3" spans="1:6" x14ac:dyDescent="0.2">
      <c r="D3" s="25" t="s">
        <v>659</v>
      </c>
    </row>
    <row r="4" spans="1:6" x14ac:dyDescent="0.2">
      <c r="A4" s="25" t="s">
        <v>5</v>
      </c>
      <c r="B4" s="25" t="s">
        <v>6</v>
      </c>
      <c r="C4" s="25" t="s">
        <v>1</v>
      </c>
      <c r="D4" t="s">
        <v>656</v>
      </c>
      <c r="E4" t="s">
        <v>658</v>
      </c>
      <c r="F4" t="s">
        <v>657</v>
      </c>
    </row>
    <row r="5" spans="1:6" x14ac:dyDescent="0.2">
      <c r="A5" t="s">
        <v>114</v>
      </c>
      <c r="B5" t="s">
        <v>115</v>
      </c>
      <c r="C5" t="s">
        <v>275</v>
      </c>
      <c r="D5" s="26">
        <v>4</v>
      </c>
      <c r="E5" s="26">
        <v>3</v>
      </c>
      <c r="F5" s="26">
        <v>12</v>
      </c>
    </row>
    <row r="6" spans="1:6" x14ac:dyDescent="0.2">
      <c r="A6" t="s">
        <v>45</v>
      </c>
      <c r="B6" t="s">
        <v>46</v>
      </c>
      <c r="C6" t="s">
        <v>275</v>
      </c>
      <c r="D6" s="26">
        <v>2</v>
      </c>
      <c r="E6" s="26">
        <v>4</v>
      </c>
      <c r="F6" s="26">
        <v>8</v>
      </c>
    </row>
    <row r="7" spans="1:6" x14ac:dyDescent="0.2">
      <c r="A7" t="s">
        <v>243</v>
      </c>
      <c r="B7" t="s">
        <v>244</v>
      </c>
      <c r="C7" t="s">
        <v>275</v>
      </c>
      <c r="D7" s="26">
        <v>95</v>
      </c>
      <c r="E7" s="26">
        <v>130.65</v>
      </c>
      <c r="F7" s="26">
        <v>2482.3500000000004</v>
      </c>
    </row>
    <row r="8" spans="1:6" x14ac:dyDescent="0.2">
      <c r="A8" t="s">
        <v>82</v>
      </c>
      <c r="B8" t="s">
        <v>83</v>
      </c>
      <c r="C8" t="s">
        <v>275</v>
      </c>
      <c r="D8" s="26">
        <v>12</v>
      </c>
      <c r="E8" s="26">
        <v>14</v>
      </c>
      <c r="F8" s="26">
        <v>168</v>
      </c>
    </row>
    <row r="9" spans="1:6" x14ac:dyDescent="0.2">
      <c r="A9" t="s">
        <v>32</v>
      </c>
      <c r="B9" t="s">
        <v>33</v>
      </c>
      <c r="C9" t="s">
        <v>275</v>
      </c>
      <c r="D9" s="26">
        <v>8</v>
      </c>
      <c r="E9" s="26">
        <v>37.5</v>
      </c>
      <c r="F9" s="26">
        <v>300</v>
      </c>
    </row>
    <row r="10" spans="1:6" x14ac:dyDescent="0.2">
      <c r="A10" t="s">
        <v>302</v>
      </c>
      <c r="B10" t="s">
        <v>303</v>
      </c>
      <c r="C10" t="s">
        <v>275</v>
      </c>
      <c r="D10" s="26">
        <v>2</v>
      </c>
      <c r="E10" s="26">
        <v>50</v>
      </c>
      <c r="F10" s="26">
        <v>100</v>
      </c>
    </row>
    <row r="11" spans="1:6" x14ac:dyDescent="0.2">
      <c r="A11" t="s">
        <v>194</v>
      </c>
      <c r="B11" t="s">
        <v>195</v>
      </c>
      <c r="C11" t="s">
        <v>275</v>
      </c>
      <c r="D11" s="26">
        <v>4</v>
      </c>
      <c r="E11" s="26">
        <v>4.8</v>
      </c>
      <c r="F11" s="26">
        <v>19.2</v>
      </c>
    </row>
    <row r="12" spans="1:6" x14ac:dyDescent="0.2">
      <c r="A12" t="s">
        <v>313</v>
      </c>
      <c r="B12" t="s">
        <v>314</v>
      </c>
      <c r="C12" t="s">
        <v>275</v>
      </c>
      <c r="D12" s="26">
        <v>10</v>
      </c>
      <c r="E12" s="26">
        <v>4.46</v>
      </c>
      <c r="F12" s="26">
        <v>44.6</v>
      </c>
    </row>
    <row r="13" spans="1:6" x14ac:dyDescent="0.2">
      <c r="A13" t="s">
        <v>78</v>
      </c>
      <c r="B13" t="s">
        <v>79</v>
      </c>
      <c r="C13" t="s">
        <v>275</v>
      </c>
      <c r="D13" s="26">
        <v>30</v>
      </c>
      <c r="E13" s="26">
        <v>3.5</v>
      </c>
      <c r="F13" s="26">
        <v>105</v>
      </c>
    </row>
    <row r="14" spans="1:6" x14ac:dyDescent="0.2">
      <c r="A14" t="s">
        <v>63</v>
      </c>
      <c r="B14" t="s">
        <v>64</v>
      </c>
      <c r="C14" t="s">
        <v>275</v>
      </c>
      <c r="D14" s="26">
        <v>1</v>
      </c>
      <c r="E14" s="26">
        <v>3</v>
      </c>
      <c r="F14" s="26">
        <v>3</v>
      </c>
    </row>
    <row r="15" spans="1:6" x14ac:dyDescent="0.2">
      <c r="A15" t="s">
        <v>200</v>
      </c>
      <c r="B15" t="s">
        <v>201</v>
      </c>
      <c r="C15" t="s">
        <v>275</v>
      </c>
      <c r="D15" s="26">
        <v>22</v>
      </c>
      <c r="E15" s="26">
        <v>18</v>
      </c>
      <c r="F15" s="26">
        <v>198</v>
      </c>
    </row>
    <row r="16" spans="1:6" x14ac:dyDescent="0.2">
      <c r="A16" t="s">
        <v>67</v>
      </c>
      <c r="B16" t="s">
        <v>68</v>
      </c>
      <c r="C16" t="s">
        <v>275</v>
      </c>
      <c r="D16" s="26">
        <v>35</v>
      </c>
      <c r="E16" s="26">
        <v>9</v>
      </c>
      <c r="F16" s="26">
        <v>157.5</v>
      </c>
    </row>
    <row r="17" spans="1:6" x14ac:dyDescent="0.2">
      <c r="A17" t="s">
        <v>95</v>
      </c>
      <c r="B17" t="s">
        <v>96</v>
      </c>
      <c r="C17" t="s">
        <v>275</v>
      </c>
      <c r="D17" s="26">
        <v>2</v>
      </c>
      <c r="E17" s="26">
        <v>4.5</v>
      </c>
      <c r="F17" s="26">
        <v>9</v>
      </c>
    </row>
    <row r="18" spans="1:6" x14ac:dyDescent="0.2">
      <c r="A18" t="s">
        <v>245</v>
      </c>
      <c r="B18" t="s">
        <v>246</v>
      </c>
      <c r="C18" t="s">
        <v>275</v>
      </c>
      <c r="D18" s="26">
        <v>16</v>
      </c>
      <c r="E18" s="26">
        <v>22</v>
      </c>
      <c r="F18" s="26">
        <v>176</v>
      </c>
    </row>
    <row r="19" spans="1:6" x14ac:dyDescent="0.2">
      <c r="A19" t="s">
        <v>36</v>
      </c>
      <c r="B19" t="s">
        <v>37</v>
      </c>
      <c r="C19" t="s">
        <v>275</v>
      </c>
      <c r="D19" s="26">
        <v>10</v>
      </c>
      <c r="E19" s="26">
        <v>8.4</v>
      </c>
      <c r="F19" s="26">
        <v>84</v>
      </c>
    </row>
    <row r="20" spans="1:6" x14ac:dyDescent="0.2">
      <c r="A20" t="s">
        <v>125</v>
      </c>
      <c r="B20" t="s">
        <v>126</v>
      </c>
      <c r="C20" t="s">
        <v>275</v>
      </c>
      <c r="D20" s="26">
        <v>47</v>
      </c>
      <c r="E20" s="26">
        <v>5.17</v>
      </c>
      <c r="F20" s="26">
        <v>242.99</v>
      </c>
    </row>
    <row r="21" spans="1:6" x14ac:dyDescent="0.2">
      <c r="A21" t="s">
        <v>202</v>
      </c>
      <c r="B21" t="s">
        <v>203</v>
      </c>
      <c r="C21" t="s">
        <v>275</v>
      </c>
      <c r="D21" s="26">
        <v>120</v>
      </c>
      <c r="E21" s="26">
        <v>108</v>
      </c>
      <c r="F21" s="26">
        <v>2160</v>
      </c>
    </row>
    <row r="22" spans="1:6" x14ac:dyDescent="0.2">
      <c r="A22" t="s">
        <v>75</v>
      </c>
      <c r="B22" t="s">
        <v>76</v>
      </c>
      <c r="C22" t="s">
        <v>275</v>
      </c>
      <c r="D22" s="26">
        <v>4</v>
      </c>
      <c r="E22" s="26">
        <v>12</v>
      </c>
      <c r="F22" s="26">
        <v>48</v>
      </c>
    </row>
    <row r="23" spans="1:6" x14ac:dyDescent="0.2">
      <c r="A23" t="s">
        <v>294</v>
      </c>
      <c r="B23" t="s">
        <v>295</v>
      </c>
      <c r="C23" t="s">
        <v>275</v>
      </c>
      <c r="D23" s="26">
        <v>10</v>
      </c>
      <c r="E23" s="26">
        <v>8.14</v>
      </c>
      <c r="F23" s="26">
        <v>81.400000000000006</v>
      </c>
    </row>
    <row r="24" spans="1:6" x14ac:dyDescent="0.2">
      <c r="A24" t="s">
        <v>279</v>
      </c>
      <c r="B24" t="s">
        <v>280</v>
      </c>
      <c r="C24" t="s">
        <v>275</v>
      </c>
      <c r="D24" s="26">
        <v>2</v>
      </c>
      <c r="E24" s="26">
        <v>5</v>
      </c>
      <c r="F24" s="26">
        <v>10</v>
      </c>
    </row>
    <row r="25" spans="1:6" x14ac:dyDescent="0.2">
      <c r="A25" t="s">
        <v>48</v>
      </c>
      <c r="B25" t="s">
        <v>49</v>
      </c>
      <c r="C25" t="s">
        <v>275</v>
      </c>
      <c r="D25" s="26">
        <v>28</v>
      </c>
      <c r="E25" s="26">
        <v>99.199999999999989</v>
      </c>
      <c r="F25" s="26">
        <v>1388.8</v>
      </c>
    </row>
    <row r="26" spans="1:6" x14ac:dyDescent="0.2">
      <c r="A26" t="s">
        <v>25</v>
      </c>
      <c r="B26" t="s">
        <v>26</v>
      </c>
      <c r="C26" t="s">
        <v>275</v>
      </c>
      <c r="D26" s="26">
        <v>16</v>
      </c>
      <c r="E26" s="26">
        <v>120.9</v>
      </c>
      <c r="F26" s="26">
        <v>967.2</v>
      </c>
    </row>
    <row r="27" spans="1:6" x14ac:dyDescent="0.2">
      <c r="A27" t="s">
        <v>50</v>
      </c>
      <c r="B27" t="s">
        <v>51</v>
      </c>
      <c r="C27" t="s">
        <v>275</v>
      </c>
      <c r="D27" s="26">
        <v>20</v>
      </c>
      <c r="E27" s="26">
        <v>7.57</v>
      </c>
      <c r="F27" s="26">
        <v>151.4</v>
      </c>
    </row>
    <row r="28" spans="1:6" x14ac:dyDescent="0.2">
      <c r="A28" t="s">
        <v>40</v>
      </c>
      <c r="B28" t="s">
        <v>41</v>
      </c>
      <c r="C28" t="s">
        <v>275</v>
      </c>
      <c r="D28" s="26">
        <v>18</v>
      </c>
      <c r="E28" s="26">
        <v>74.400000000000006</v>
      </c>
      <c r="F28" s="26">
        <v>669.6</v>
      </c>
    </row>
    <row r="29" spans="1:6" x14ac:dyDescent="0.2">
      <c r="A29" t="s">
        <v>52</v>
      </c>
      <c r="B29" t="s">
        <v>53</v>
      </c>
      <c r="C29" t="s">
        <v>275</v>
      </c>
      <c r="D29" s="26">
        <v>10</v>
      </c>
      <c r="E29" s="26">
        <v>24.8</v>
      </c>
      <c r="F29" s="26">
        <v>248</v>
      </c>
    </row>
    <row r="30" spans="1:6" x14ac:dyDescent="0.2">
      <c r="A30" t="s">
        <v>284</v>
      </c>
      <c r="B30" t="s">
        <v>285</v>
      </c>
      <c r="C30" t="s">
        <v>275</v>
      </c>
      <c r="D30" s="26">
        <v>20</v>
      </c>
      <c r="E30" s="26">
        <v>60</v>
      </c>
      <c r="F30" s="26">
        <v>1200</v>
      </c>
    </row>
    <row r="31" spans="1:6" x14ac:dyDescent="0.2">
      <c r="A31" t="s">
        <v>16</v>
      </c>
      <c r="B31" t="s">
        <v>17</v>
      </c>
      <c r="C31" t="s">
        <v>275</v>
      </c>
      <c r="D31" s="26">
        <v>10</v>
      </c>
      <c r="E31" s="26">
        <v>18.600000000000001</v>
      </c>
      <c r="F31" s="26">
        <v>186</v>
      </c>
    </row>
    <row r="32" spans="1:6" x14ac:dyDescent="0.2">
      <c r="A32" t="s">
        <v>56</v>
      </c>
      <c r="B32" t="s">
        <v>57</v>
      </c>
      <c r="C32" t="s">
        <v>275</v>
      </c>
      <c r="D32" s="26">
        <v>4</v>
      </c>
      <c r="E32" s="26">
        <v>8</v>
      </c>
      <c r="F32" s="26">
        <v>32</v>
      </c>
    </row>
    <row r="33" spans="1:6" x14ac:dyDescent="0.2">
      <c r="A33" t="s">
        <v>297</v>
      </c>
      <c r="B33" t="s">
        <v>298</v>
      </c>
      <c r="C33" t="s">
        <v>275</v>
      </c>
      <c r="D33" s="26">
        <v>2</v>
      </c>
      <c r="E33" s="26">
        <v>3</v>
      </c>
      <c r="F33" s="26">
        <v>6</v>
      </c>
    </row>
    <row r="34" spans="1:6" x14ac:dyDescent="0.2">
      <c r="A34" t="s">
        <v>316</v>
      </c>
      <c r="B34" t="s">
        <v>317</v>
      </c>
      <c r="C34" t="s">
        <v>275</v>
      </c>
      <c r="D34" s="26">
        <v>3</v>
      </c>
      <c r="E34" s="26">
        <v>76.5</v>
      </c>
      <c r="F34" s="26">
        <v>229.5</v>
      </c>
    </row>
    <row r="35" spans="1:6" x14ac:dyDescent="0.2">
      <c r="A35" t="s">
        <v>308</v>
      </c>
      <c r="B35" t="s">
        <v>309</v>
      </c>
      <c r="C35" t="s">
        <v>275</v>
      </c>
      <c r="D35" s="26">
        <v>2</v>
      </c>
      <c r="E35" s="26">
        <v>65</v>
      </c>
      <c r="F35" s="26">
        <v>130</v>
      </c>
    </row>
    <row r="36" spans="1:6" x14ac:dyDescent="0.2">
      <c r="A36" t="s">
        <v>110</v>
      </c>
      <c r="B36" t="s">
        <v>111</v>
      </c>
      <c r="C36" t="s">
        <v>275</v>
      </c>
      <c r="D36" s="26">
        <v>15</v>
      </c>
      <c r="E36" s="26">
        <v>15</v>
      </c>
      <c r="F36" s="26">
        <v>225</v>
      </c>
    </row>
    <row r="37" spans="1:6" x14ac:dyDescent="0.2">
      <c r="A37" t="s">
        <v>139</v>
      </c>
      <c r="B37" t="s">
        <v>140</v>
      </c>
      <c r="C37" t="s">
        <v>275</v>
      </c>
      <c r="D37" s="26">
        <v>2</v>
      </c>
      <c r="E37" s="26">
        <v>136.4</v>
      </c>
      <c r="F37" s="26">
        <v>272.8</v>
      </c>
    </row>
    <row r="38" spans="1:6" x14ac:dyDescent="0.2">
      <c r="A38" t="s">
        <v>189</v>
      </c>
      <c r="B38" t="s">
        <v>190</v>
      </c>
      <c r="C38" t="s">
        <v>275</v>
      </c>
      <c r="D38" s="26">
        <v>6</v>
      </c>
      <c r="E38" s="26">
        <v>12.71</v>
      </c>
      <c r="F38" s="26">
        <v>76.260000000000005</v>
      </c>
    </row>
    <row r="39" spans="1:6" x14ac:dyDescent="0.2">
      <c r="A39" t="s">
        <v>655</v>
      </c>
      <c r="D39" s="26">
        <v>592</v>
      </c>
      <c r="E39" s="26">
        <v>1177.2</v>
      </c>
      <c r="F39" s="26">
        <v>12191.6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0"/>
  <sheetViews>
    <sheetView rightToLeft="1" workbookViewId="0">
      <pane ySplit="1" topLeftCell="A2" activePane="bottomLeft" state="frozen"/>
      <selection pane="bottomLeft" activeCell="H7" sqref="H7"/>
    </sheetView>
  </sheetViews>
  <sheetFormatPr defaultRowHeight="14.25" x14ac:dyDescent="0.2"/>
  <cols>
    <col min="1" max="1" width="9.875" bestFit="1" customWidth="1"/>
    <col min="2" max="2" width="10.5" customWidth="1"/>
    <col min="3" max="3" width="11.625" bestFit="1" customWidth="1"/>
    <col min="4" max="4" width="11" bestFit="1" customWidth="1"/>
    <col min="5" max="5" width="11.875" bestFit="1" customWidth="1"/>
    <col min="6" max="6" width="8.5" bestFit="1" customWidth="1"/>
    <col min="7" max="7" width="9.375" bestFit="1" customWidth="1"/>
    <col min="8" max="8" width="40.75" bestFit="1" customWidth="1"/>
    <col min="9" max="9" width="29.125" bestFit="1" customWidth="1"/>
    <col min="10" max="10" width="9.875" bestFit="1" customWidth="1"/>
    <col min="11" max="11" width="11.5" bestFit="1" customWidth="1"/>
    <col min="12" max="12" width="13.5" bestFit="1" customWidth="1"/>
    <col min="13" max="13" width="8.75" bestFit="1" customWidth="1"/>
  </cols>
  <sheetData>
    <row r="1" spans="1:14" ht="42.75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653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535</v>
      </c>
    </row>
    <row r="2" spans="1:14" x14ac:dyDescent="0.2">
      <c r="A2" t="s">
        <v>274</v>
      </c>
      <c r="B2" t="s">
        <v>275</v>
      </c>
      <c r="C2" t="s">
        <v>310</v>
      </c>
      <c r="D2" t="s">
        <v>15</v>
      </c>
      <c r="E2" s="1">
        <v>45550</v>
      </c>
      <c r="F2" t="s">
        <v>114</v>
      </c>
      <c r="G2" s="4">
        <f t="shared" ref="G2:G33" si="0">M2/L2</f>
        <v>3</v>
      </c>
      <c r="H2" t="s">
        <v>115</v>
      </c>
      <c r="I2" t="s">
        <v>311</v>
      </c>
      <c r="J2" s="1">
        <v>45596</v>
      </c>
      <c r="K2" t="s">
        <v>19</v>
      </c>
      <c r="L2" s="2">
        <v>4</v>
      </c>
      <c r="M2" s="5">
        <v>12</v>
      </c>
      <c r="N2" t="e">
        <f>VLOOKUP(F2,'ו.מ א.ט.ם'!A:C,1,0)</f>
        <v>#N/A</v>
      </c>
    </row>
    <row r="3" spans="1:14" x14ac:dyDescent="0.2">
      <c r="A3" t="s">
        <v>274</v>
      </c>
      <c r="B3" t="s">
        <v>275</v>
      </c>
      <c r="C3" t="s">
        <v>310</v>
      </c>
      <c r="D3" t="s">
        <v>15</v>
      </c>
      <c r="E3" s="1">
        <v>45550</v>
      </c>
      <c r="F3" t="s">
        <v>45</v>
      </c>
      <c r="G3" s="4">
        <f t="shared" si="0"/>
        <v>4</v>
      </c>
      <c r="H3" t="s">
        <v>46</v>
      </c>
      <c r="I3" t="s">
        <v>311</v>
      </c>
      <c r="J3" s="1">
        <v>45596</v>
      </c>
      <c r="K3" t="s">
        <v>19</v>
      </c>
      <c r="L3" s="2">
        <v>2</v>
      </c>
      <c r="M3" s="5">
        <v>8</v>
      </c>
      <c r="N3" t="e">
        <f>VLOOKUP(F3,'ו.מ א.ט.ם'!A:C,1,0)</f>
        <v>#N/A</v>
      </c>
    </row>
    <row r="4" spans="1:14" x14ac:dyDescent="0.2">
      <c r="A4" t="s">
        <v>274</v>
      </c>
      <c r="B4" t="s">
        <v>275</v>
      </c>
      <c r="C4" t="s">
        <v>281</v>
      </c>
      <c r="D4" t="s">
        <v>15</v>
      </c>
      <c r="E4" s="1">
        <v>45321</v>
      </c>
      <c r="F4" t="s">
        <v>243</v>
      </c>
      <c r="G4" s="4">
        <f t="shared" si="0"/>
        <v>26.13</v>
      </c>
      <c r="H4" t="s">
        <v>244</v>
      </c>
      <c r="I4" t="s">
        <v>34</v>
      </c>
      <c r="J4" s="1">
        <v>45343</v>
      </c>
      <c r="K4" t="s">
        <v>19</v>
      </c>
      <c r="L4" s="2">
        <v>25</v>
      </c>
      <c r="M4" s="5">
        <v>653.25</v>
      </c>
      <c r="N4" t="e">
        <f>VLOOKUP(F4,'ו.מ א.ט.ם'!A:C,1,0)</f>
        <v>#N/A</v>
      </c>
    </row>
    <row r="5" spans="1:14" x14ac:dyDescent="0.2">
      <c r="A5" t="s">
        <v>274</v>
      </c>
      <c r="B5" t="s">
        <v>275</v>
      </c>
      <c r="C5" t="s">
        <v>290</v>
      </c>
      <c r="D5" t="s">
        <v>15</v>
      </c>
      <c r="E5" s="1">
        <v>45379</v>
      </c>
      <c r="F5" t="s">
        <v>243</v>
      </c>
      <c r="G5" s="4">
        <f t="shared" si="0"/>
        <v>26.13</v>
      </c>
      <c r="H5" t="s">
        <v>244</v>
      </c>
      <c r="I5" t="s">
        <v>291</v>
      </c>
      <c r="J5" s="1">
        <v>45454</v>
      </c>
      <c r="K5" t="s">
        <v>19</v>
      </c>
      <c r="L5" s="2">
        <v>30</v>
      </c>
      <c r="M5" s="5">
        <v>783.9</v>
      </c>
      <c r="N5" t="e">
        <f>VLOOKUP(F5,'ו.מ א.ט.ם'!A:C,1,0)</f>
        <v>#N/A</v>
      </c>
    </row>
    <row r="6" spans="1:14" x14ac:dyDescent="0.2">
      <c r="A6" t="s">
        <v>274</v>
      </c>
      <c r="B6" t="s">
        <v>275</v>
      </c>
      <c r="C6" t="s">
        <v>310</v>
      </c>
      <c r="D6" t="s">
        <v>15</v>
      </c>
      <c r="E6" s="1">
        <v>45550</v>
      </c>
      <c r="F6" t="s">
        <v>243</v>
      </c>
      <c r="G6" s="4">
        <f t="shared" si="0"/>
        <v>26.13</v>
      </c>
      <c r="H6" t="s">
        <v>244</v>
      </c>
      <c r="I6" t="s">
        <v>311</v>
      </c>
      <c r="J6" s="1">
        <v>45596</v>
      </c>
      <c r="K6" t="s">
        <v>19</v>
      </c>
      <c r="L6" s="2">
        <v>14</v>
      </c>
      <c r="M6" s="5">
        <v>365.82</v>
      </c>
      <c r="N6" t="e">
        <f>VLOOKUP(F6,'ו.מ א.ט.ם'!A:C,1,0)</f>
        <v>#N/A</v>
      </c>
    </row>
    <row r="7" spans="1:14" x14ac:dyDescent="0.2">
      <c r="A7" t="s">
        <v>274</v>
      </c>
      <c r="B7" t="s">
        <v>275</v>
      </c>
      <c r="C7" t="s">
        <v>312</v>
      </c>
      <c r="D7" t="s">
        <v>15</v>
      </c>
      <c r="E7" s="1">
        <v>45560</v>
      </c>
      <c r="F7" t="s">
        <v>243</v>
      </c>
      <c r="G7" s="4">
        <f t="shared" si="0"/>
        <v>26.130000000000003</v>
      </c>
      <c r="H7" t="s">
        <v>244</v>
      </c>
      <c r="I7" t="s">
        <v>23</v>
      </c>
      <c r="J7" s="1">
        <v>45581</v>
      </c>
      <c r="K7" t="s">
        <v>19</v>
      </c>
      <c r="L7" s="2">
        <v>20</v>
      </c>
      <c r="M7" s="5">
        <v>522.6</v>
      </c>
      <c r="N7" t="e">
        <f>VLOOKUP(F7,'ו.מ א.ט.ם'!A:C,1,0)</f>
        <v>#N/A</v>
      </c>
    </row>
    <row r="8" spans="1:14" x14ac:dyDescent="0.2">
      <c r="A8" t="s">
        <v>274</v>
      </c>
      <c r="B8" t="s">
        <v>275</v>
      </c>
      <c r="C8" t="s">
        <v>320</v>
      </c>
      <c r="D8" t="s">
        <v>15</v>
      </c>
      <c r="E8" s="1">
        <v>45606</v>
      </c>
      <c r="F8" t="s">
        <v>243</v>
      </c>
      <c r="G8" s="4">
        <f t="shared" si="0"/>
        <v>26.13</v>
      </c>
      <c r="H8" t="s">
        <v>244</v>
      </c>
      <c r="I8" t="s">
        <v>23</v>
      </c>
      <c r="J8" s="1">
        <v>45690</v>
      </c>
      <c r="K8" t="s">
        <v>19</v>
      </c>
      <c r="L8" s="2">
        <v>6</v>
      </c>
      <c r="M8" s="5">
        <v>156.78</v>
      </c>
      <c r="N8" t="e">
        <f>VLOOKUP(F8,'ו.מ א.ט.ם'!A:C,1,0)</f>
        <v>#N/A</v>
      </c>
    </row>
    <row r="9" spans="1:14" x14ac:dyDescent="0.2">
      <c r="A9" t="s">
        <v>274</v>
      </c>
      <c r="B9" t="s">
        <v>275</v>
      </c>
      <c r="C9" t="s">
        <v>287</v>
      </c>
      <c r="D9" t="s">
        <v>15</v>
      </c>
      <c r="E9" s="1">
        <v>45356</v>
      </c>
      <c r="F9" t="s">
        <v>82</v>
      </c>
      <c r="G9" s="4">
        <f t="shared" si="0"/>
        <v>14</v>
      </c>
      <c r="H9" t="s">
        <v>83</v>
      </c>
      <c r="I9" t="s">
        <v>69</v>
      </c>
      <c r="J9" s="1">
        <v>45385</v>
      </c>
      <c r="K9" t="s">
        <v>19</v>
      </c>
      <c r="L9" s="2">
        <v>12</v>
      </c>
      <c r="M9" s="5">
        <v>168</v>
      </c>
      <c r="N9" t="e">
        <f>VLOOKUP(F9,'ו.מ א.ט.ם'!A:C,1,0)</f>
        <v>#N/A</v>
      </c>
    </row>
    <row r="10" spans="1:14" x14ac:dyDescent="0.2">
      <c r="A10" t="s">
        <v>274</v>
      </c>
      <c r="B10" t="s">
        <v>275</v>
      </c>
      <c r="C10" t="s">
        <v>320</v>
      </c>
      <c r="D10" t="s">
        <v>15</v>
      </c>
      <c r="E10" s="1">
        <v>45606</v>
      </c>
      <c r="F10" t="s">
        <v>32</v>
      </c>
      <c r="G10" s="4">
        <f t="shared" si="0"/>
        <v>37.5</v>
      </c>
      <c r="H10" t="s">
        <v>33</v>
      </c>
      <c r="I10" t="s">
        <v>23</v>
      </c>
      <c r="J10" s="1">
        <v>45690</v>
      </c>
      <c r="K10" t="s">
        <v>19</v>
      </c>
      <c r="L10" s="2">
        <v>8</v>
      </c>
      <c r="M10" s="5">
        <v>300</v>
      </c>
      <c r="N10" t="str">
        <f>VLOOKUP(F10,'ו.מ א.ט.ם'!A:C,1,0)</f>
        <v>IE010360</v>
      </c>
    </row>
    <row r="11" spans="1:14" x14ac:dyDescent="0.2">
      <c r="A11" t="s">
        <v>274</v>
      </c>
      <c r="B11" t="s">
        <v>275</v>
      </c>
      <c r="C11" t="s">
        <v>301</v>
      </c>
      <c r="D11" t="s">
        <v>15</v>
      </c>
      <c r="E11" s="1">
        <v>45515</v>
      </c>
      <c r="F11" t="s">
        <v>302</v>
      </c>
      <c r="G11" s="4">
        <f t="shared" si="0"/>
        <v>50</v>
      </c>
      <c r="H11" t="s">
        <v>303</v>
      </c>
      <c r="I11" t="s">
        <v>23</v>
      </c>
      <c r="J11" s="1">
        <v>45599</v>
      </c>
      <c r="K11" t="s">
        <v>19</v>
      </c>
      <c r="L11" s="2">
        <v>2</v>
      </c>
      <c r="M11" s="5">
        <v>100</v>
      </c>
      <c r="N11" t="e">
        <f>VLOOKUP(F11,'ו.מ א.ט.ם'!A:C,1,0)</f>
        <v>#N/A</v>
      </c>
    </row>
    <row r="12" spans="1:14" x14ac:dyDescent="0.2">
      <c r="A12" t="s">
        <v>274</v>
      </c>
      <c r="B12" t="s">
        <v>275</v>
      </c>
      <c r="C12" t="s">
        <v>310</v>
      </c>
      <c r="D12" t="s">
        <v>15</v>
      </c>
      <c r="E12" s="1">
        <v>45550</v>
      </c>
      <c r="F12" t="s">
        <v>194</v>
      </c>
      <c r="G12" s="4">
        <f t="shared" si="0"/>
        <v>4.8</v>
      </c>
      <c r="H12" t="s">
        <v>195</v>
      </c>
      <c r="I12" t="s">
        <v>311</v>
      </c>
      <c r="J12" s="1">
        <v>45596</v>
      </c>
      <c r="K12" t="s">
        <v>19</v>
      </c>
      <c r="L12" s="2">
        <v>4</v>
      </c>
      <c r="M12" s="5">
        <v>19.2</v>
      </c>
      <c r="N12" t="str">
        <f>VLOOKUP(F12,'ו.מ א.ט.ם'!A:C,1,0)</f>
        <v>IE010403</v>
      </c>
    </row>
    <row r="13" spans="1:14" x14ac:dyDescent="0.2">
      <c r="A13" t="s">
        <v>274</v>
      </c>
      <c r="B13" t="s">
        <v>275</v>
      </c>
      <c r="C13" t="s">
        <v>312</v>
      </c>
      <c r="D13" t="s">
        <v>15</v>
      </c>
      <c r="E13" s="1">
        <v>45560</v>
      </c>
      <c r="F13" t="s">
        <v>313</v>
      </c>
      <c r="G13" s="4">
        <f t="shared" si="0"/>
        <v>4.46</v>
      </c>
      <c r="H13" t="s">
        <v>314</v>
      </c>
      <c r="I13" t="s">
        <v>23</v>
      </c>
      <c r="J13" s="1">
        <v>45581</v>
      </c>
      <c r="K13" t="s">
        <v>19</v>
      </c>
      <c r="L13" s="2">
        <v>10</v>
      </c>
      <c r="M13" s="5">
        <v>44.6</v>
      </c>
      <c r="N13" t="e">
        <f>VLOOKUP(F13,'ו.מ א.ט.ם'!A:C,1,0)</f>
        <v>#N/A</v>
      </c>
    </row>
    <row r="14" spans="1:14" x14ac:dyDescent="0.2">
      <c r="A14" t="s">
        <v>274</v>
      </c>
      <c r="B14" t="s">
        <v>275</v>
      </c>
      <c r="C14" t="s">
        <v>276</v>
      </c>
      <c r="D14" t="s">
        <v>15</v>
      </c>
      <c r="E14" s="1">
        <v>45301</v>
      </c>
      <c r="F14" t="s">
        <v>78</v>
      </c>
      <c r="G14" s="4">
        <f t="shared" si="0"/>
        <v>3.5</v>
      </c>
      <c r="H14" t="s">
        <v>79</v>
      </c>
      <c r="I14" t="s">
        <v>43</v>
      </c>
      <c r="J14" s="1">
        <v>45350</v>
      </c>
      <c r="K14" t="s">
        <v>19</v>
      </c>
      <c r="L14" s="2">
        <v>30</v>
      </c>
      <c r="M14" s="5">
        <v>105</v>
      </c>
      <c r="N14" t="e">
        <f>VLOOKUP(F14,'ו.מ א.ט.ם'!A:C,1,0)</f>
        <v>#N/A</v>
      </c>
    </row>
    <row r="15" spans="1:14" x14ac:dyDescent="0.2">
      <c r="A15" t="s">
        <v>274</v>
      </c>
      <c r="B15" t="s">
        <v>275</v>
      </c>
      <c r="C15" t="s">
        <v>292</v>
      </c>
      <c r="D15" t="s">
        <v>15</v>
      </c>
      <c r="E15" s="1">
        <v>45393</v>
      </c>
      <c r="F15" t="s">
        <v>63</v>
      </c>
      <c r="G15" s="4">
        <f t="shared" si="0"/>
        <v>3</v>
      </c>
      <c r="H15" t="s">
        <v>64</v>
      </c>
      <c r="I15" t="s">
        <v>97</v>
      </c>
      <c r="J15" s="1">
        <v>45407</v>
      </c>
      <c r="K15" t="s">
        <v>19</v>
      </c>
      <c r="L15" s="2">
        <v>1</v>
      </c>
      <c r="M15" s="5">
        <v>3</v>
      </c>
      <c r="N15" t="e">
        <f>VLOOKUP(F15,'ו.מ א.ט.ם'!A:C,1,0)</f>
        <v>#N/A</v>
      </c>
    </row>
    <row r="16" spans="1:14" x14ac:dyDescent="0.2">
      <c r="A16" t="s">
        <v>274</v>
      </c>
      <c r="B16" t="s">
        <v>275</v>
      </c>
      <c r="C16" t="s">
        <v>310</v>
      </c>
      <c r="D16" t="s">
        <v>15</v>
      </c>
      <c r="E16" s="1">
        <v>45550</v>
      </c>
      <c r="F16" t="s">
        <v>200</v>
      </c>
      <c r="G16" s="4">
        <f t="shared" si="0"/>
        <v>9</v>
      </c>
      <c r="H16" t="s">
        <v>201</v>
      </c>
      <c r="I16" t="s">
        <v>311</v>
      </c>
      <c r="J16" s="1">
        <v>45596</v>
      </c>
      <c r="K16" t="s">
        <v>19</v>
      </c>
      <c r="L16" s="2">
        <v>2</v>
      </c>
      <c r="M16" s="5">
        <v>18</v>
      </c>
      <c r="N16" t="e">
        <f>VLOOKUP(F16,'ו.מ א.ט.ם'!A:C,1,0)</f>
        <v>#N/A</v>
      </c>
    </row>
    <row r="17" spans="1:14" x14ac:dyDescent="0.2">
      <c r="A17" t="s">
        <v>274</v>
      </c>
      <c r="B17" t="s">
        <v>275</v>
      </c>
      <c r="C17" t="s">
        <v>312</v>
      </c>
      <c r="D17" t="s">
        <v>15</v>
      </c>
      <c r="E17" s="1">
        <v>45560</v>
      </c>
      <c r="F17" t="s">
        <v>200</v>
      </c>
      <c r="G17" s="4">
        <f t="shared" si="0"/>
        <v>9</v>
      </c>
      <c r="H17" t="s">
        <v>201</v>
      </c>
      <c r="I17" t="s">
        <v>23</v>
      </c>
      <c r="J17" s="1">
        <v>45581</v>
      </c>
      <c r="K17" t="s">
        <v>19</v>
      </c>
      <c r="L17" s="2">
        <v>20</v>
      </c>
      <c r="M17" s="5">
        <v>180</v>
      </c>
      <c r="N17" t="e">
        <f>VLOOKUP(F17,'ו.מ א.ט.ם'!A:C,1,0)</f>
        <v>#N/A</v>
      </c>
    </row>
    <row r="18" spans="1:14" x14ac:dyDescent="0.2">
      <c r="A18" t="s">
        <v>274</v>
      </c>
      <c r="B18" t="s">
        <v>275</v>
      </c>
      <c r="C18" t="s">
        <v>276</v>
      </c>
      <c r="D18" t="s">
        <v>15</v>
      </c>
      <c r="E18" s="1">
        <v>45301</v>
      </c>
      <c r="F18" t="s">
        <v>67</v>
      </c>
      <c r="G18" s="4">
        <f t="shared" si="0"/>
        <v>4.5</v>
      </c>
      <c r="H18" t="s">
        <v>68</v>
      </c>
      <c r="I18" t="s">
        <v>43</v>
      </c>
      <c r="J18" s="1">
        <v>45350</v>
      </c>
      <c r="K18" t="s">
        <v>19</v>
      </c>
      <c r="L18" s="2">
        <v>30</v>
      </c>
      <c r="M18" s="5">
        <v>135</v>
      </c>
      <c r="N18" t="e">
        <f>VLOOKUP(F18,'ו.מ א.ט.ם'!A:C,1,0)</f>
        <v>#N/A</v>
      </c>
    </row>
    <row r="19" spans="1:14" x14ac:dyDescent="0.2">
      <c r="A19" t="s">
        <v>274</v>
      </c>
      <c r="B19" t="s">
        <v>275</v>
      </c>
      <c r="C19" t="s">
        <v>286</v>
      </c>
      <c r="D19" t="s">
        <v>15</v>
      </c>
      <c r="E19" s="1">
        <v>45329</v>
      </c>
      <c r="F19" t="s">
        <v>67</v>
      </c>
      <c r="G19" s="4">
        <f t="shared" si="0"/>
        <v>4.5</v>
      </c>
      <c r="H19" t="s">
        <v>68</v>
      </c>
      <c r="I19" t="s">
        <v>43</v>
      </c>
      <c r="J19" s="1">
        <v>45350</v>
      </c>
      <c r="K19" t="s">
        <v>19</v>
      </c>
      <c r="L19" s="2">
        <v>5</v>
      </c>
      <c r="M19" s="5">
        <v>22.5</v>
      </c>
      <c r="N19" t="e">
        <f>VLOOKUP(F19,'ו.מ א.ט.ם'!A:C,1,0)</f>
        <v>#N/A</v>
      </c>
    </row>
    <row r="20" spans="1:14" x14ac:dyDescent="0.2">
      <c r="A20" t="s">
        <v>274</v>
      </c>
      <c r="B20" t="s">
        <v>275</v>
      </c>
      <c r="C20" t="s">
        <v>288</v>
      </c>
      <c r="D20" t="s">
        <v>15</v>
      </c>
      <c r="E20" s="1">
        <v>45362</v>
      </c>
      <c r="F20" t="s">
        <v>95</v>
      </c>
      <c r="G20" s="4">
        <f t="shared" si="0"/>
        <v>4.5</v>
      </c>
      <c r="H20" t="s">
        <v>96</v>
      </c>
      <c r="I20" t="s">
        <v>289</v>
      </c>
      <c r="J20" s="1">
        <v>45382</v>
      </c>
      <c r="K20" t="s">
        <v>19</v>
      </c>
      <c r="L20" s="2">
        <v>2</v>
      </c>
      <c r="M20" s="5">
        <v>9</v>
      </c>
      <c r="N20" t="e">
        <f>VLOOKUP(F20,'ו.מ א.ט.ם'!A:C,1,0)</f>
        <v>#N/A</v>
      </c>
    </row>
    <row r="21" spans="1:14" x14ac:dyDescent="0.2">
      <c r="A21" t="s">
        <v>274</v>
      </c>
      <c r="B21" t="s">
        <v>275</v>
      </c>
      <c r="C21" t="s">
        <v>310</v>
      </c>
      <c r="D21" t="s">
        <v>15</v>
      </c>
      <c r="E21" s="1">
        <v>45550</v>
      </c>
      <c r="F21" t="s">
        <v>245</v>
      </c>
      <c r="G21" s="4">
        <f t="shared" si="0"/>
        <v>11</v>
      </c>
      <c r="H21" t="s">
        <v>246</v>
      </c>
      <c r="I21" t="s">
        <v>311</v>
      </c>
      <c r="J21" s="1">
        <v>45596</v>
      </c>
      <c r="K21" t="s">
        <v>19</v>
      </c>
      <c r="L21" s="2">
        <v>6</v>
      </c>
      <c r="M21" s="5">
        <v>66</v>
      </c>
      <c r="N21" t="e">
        <f>VLOOKUP(F21,'ו.מ א.ט.ם'!A:C,1,0)</f>
        <v>#N/A</v>
      </c>
    </row>
    <row r="22" spans="1:14" x14ac:dyDescent="0.2">
      <c r="A22" t="s">
        <v>274</v>
      </c>
      <c r="B22" t="s">
        <v>275</v>
      </c>
      <c r="C22" t="s">
        <v>312</v>
      </c>
      <c r="D22" t="s">
        <v>15</v>
      </c>
      <c r="E22" s="1">
        <v>45560</v>
      </c>
      <c r="F22" t="s">
        <v>245</v>
      </c>
      <c r="G22" s="4">
        <f t="shared" si="0"/>
        <v>11</v>
      </c>
      <c r="H22" t="s">
        <v>246</v>
      </c>
      <c r="I22" t="s">
        <v>23</v>
      </c>
      <c r="J22" s="1">
        <v>45581</v>
      </c>
      <c r="K22" t="s">
        <v>19</v>
      </c>
      <c r="L22" s="2">
        <v>10</v>
      </c>
      <c r="M22" s="5">
        <v>110</v>
      </c>
      <c r="N22" t="e">
        <f>VLOOKUP(F22,'ו.מ א.ט.ם'!A:C,1,0)</f>
        <v>#N/A</v>
      </c>
    </row>
    <row r="23" spans="1:14" x14ac:dyDescent="0.2">
      <c r="A23" t="s">
        <v>274</v>
      </c>
      <c r="B23" t="s">
        <v>275</v>
      </c>
      <c r="C23" t="s">
        <v>278</v>
      </c>
      <c r="D23" t="s">
        <v>15</v>
      </c>
      <c r="E23" s="1">
        <v>45314</v>
      </c>
      <c r="F23" t="s">
        <v>36</v>
      </c>
      <c r="G23" s="4">
        <f t="shared" si="0"/>
        <v>8.4</v>
      </c>
      <c r="H23" t="s">
        <v>37</v>
      </c>
      <c r="I23" t="s">
        <v>18</v>
      </c>
      <c r="J23" s="1">
        <v>45336</v>
      </c>
      <c r="K23" t="s">
        <v>19</v>
      </c>
      <c r="L23" s="2">
        <v>10</v>
      </c>
      <c r="M23" s="5">
        <v>84</v>
      </c>
      <c r="N23" t="e">
        <f>VLOOKUP(F23,'ו.מ א.ט.ם'!A:C,1,0)</f>
        <v>#N/A</v>
      </c>
    </row>
    <row r="24" spans="1:14" x14ac:dyDescent="0.2">
      <c r="A24" t="s">
        <v>274</v>
      </c>
      <c r="B24" t="s">
        <v>275</v>
      </c>
      <c r="C24" t="s">
        <v>292</v>
      </c>
      <c r="D24" t="s">
        <v>15</v>
      </c>
      <c r="E24" s="1">
        <v>45393</v>
      </c>
      <c r="F24" t="s">
        <v>125</v>
      </c>
      <c r="G24" s="4">
        <f t="shared" si="0"/>
        <v>5.17</v>
      </c>
      <c r="H24" t="s">
        <v>126</v>
      </c>
      <c r="I24" t="s">
        <v>97</v>
      </c>
      <c r="J24" s="1">
        <v>45407</v>
      </c>
      <c r="K24" t="s">
        <v>19</v>
      </c>
      <c r="L24" s="2">
        <v>47</v>
      </c>
      <c r="M24" s="5">
        <v>242.99</v>
      </c>
      <c r="N24" t="e">
        <f>VLOOKUP(F24,'ו.מ א.ט.ם'!A:C,1,0)</f>
        <v>#N/A</v>
      </c>
    </row>
    <row r="25" spans="1:14" x14ac:dyDescent="0.2">
      <c r="A25" t="s">
        <v>274</v>
      </c>
      <c r="B25" t="s">
        <v>275</v>
      </c>
      <c r="C25" t="s">
        <v>282</v>
      </c>
      <c r="D25" t="s">
        <v>15</v>
      </c>
      <c r="E25" s="1">
        <v>45326</v>
      </c>
      <c r="F25" t="s">
        <v>202</v>
      </c>
      <c r="G25" s="4">
        <f t="shared" si="0"/>
        <v>18</v>
      </c>
      <c r="H25" t="s">
        <v>203</v>
      </c>
      <c r="I25" t="s">
        <v>23</v>
      </c>
      <c r="J25" s="1">
        <v>45343</v>
      </c>
      <c r="K25" t="s">
        <v>19</v>
      </c>
      <c r="L25" s="2">
        <v>2</v>
      </c>
      <c r="M25" s="5">
        <v>36</v>
      </c>
      <c r="N25" t="e">
        <f>VLOOKUP(F25,'ו.מ א.ט.ם'!A:C,1,0)</f>
        <v>#N/A</v>
      </c>
    </row>
    <row r="26" spans="1:14" x14ac:dyDescent="0.2">
      <c r="A26" t="s">
        <v>274</v>
      </c>
      <c r="B26" t="s">
        <v>275</v>
      </c>
      <c r="C26" t="s">
        <v>290</v>
      </c>
      <c r="D26" t="s">
        <v>15</v>
      </c>
      <c r="E26" s="1">
        <v>45379</v>
      </c>
      <c r="F26" t="s">
        <v>202</v>
      </c>
      <c r="G26" s="4">
        <f t="shared" si="0"/>
        <v>18</v>
      </c>
      <c r="H26" t="s">
        <v>203</v>
      </c>
      <c r="I26" t="s">
        <v>291</v>
      </c>
      <c r="J26" s="1">
        <v>45454</v>
      </c>
      <c r="K26" t="s">
        <v>19</v>
      </c>
      <c r="L26" s="2">
        <v>30</v>
      </c>
      <c r="M26" s="5">
        <v>540</v>
      </c>
      <c r="N26" t="e">
        <f>VLOOKUP(F26,'ו.מ א.ט.ם'!A:C,1,0)</f>
        <v>#N/A</v>
      </c>
    </row>
    <row r="27" spans="1:14" x14ac:dyDescent="0.2">
      <c r="A27" t="s">
        <v>274</v>
      </c>
      <c r="B27" t="s">
        <v>275</v>
      </c>
      <c r="C27" t="s">
        <v>300</v>
      </c>
      <c r="D27" t="s">
        <v>15</v>
      </c>
      <c r="E27" s="1">
        <v>45515</v>
      </c>
      <c r="F27" t="s">
        <v>202</v>
      </c>
      <c r="G27" s="4">
        <f t="shared" si="0"/>
        <v>18</v>
      </c>
      <c r="H27" t="s">
        <v>203</v>
      </c>
      <c r="I27" t="s">
        <v>23</v>
      </c>
      <c r="J27" s="1">
        <v>45533</v>
      </c>
      <c r="K27" t="s">
        <v>19</v>
      </c>
      <c r="L27" s="2">
        <v>6</v>
      </c>
      <c r="M27" s="5">
        <v>108</v>
      </c>
      <c r="N27" t="e">
        <f>VLOOKUP(F27,'ו.מ א.ט.ם'!A:C,1,0)</f>
        <v>#N/A</v>
      </c>
    </row>
    <row r="28" spans="1:14" x14ac:dyDescent="0.2">
      <c r="A28" t="s">
        <v>274</v>
      </c>
      <c r="B28" t="s">
        <v>275</v>
      </c>
      <c r="C28" t="s">
        <v>305</v>
      </c>
      <c r="D28" t="s">
        <v>15</v>
      </c>
      <c r="E28" s="1">
        <v>45537</v>
      </c>
      <c r="F28" t="s">
        <v>202</v>
      </c>
      <c r="G28" s="4">
        <f t="shared" si="0"/>
        <v>18</v>
      </c>
      <c r="H28" t="s">
        <v>203</v>
      </c>
      <c r="I28" t="s">
        <v>306</v>
      </c>
      <c r="J28" s="1">
        <v>45567</v>
      </c>
      <c r="K28" t="s">
        <v>19</v>
      </c>
      <c r="L28" s="2">
        <v>66</v>
      </c>
      <c r="M28" s="5">
        <v>1188</v>
      </c>
      <c r="N28" t="e">
        <f>VLOOKUP(F28,'ו.מ א.ט.ם'!A:C,1,0)</f>
        <v>#N/A</v>
      </c>
    </row>
    <row r="29" spans="1:14" x14ac:dyDescent="0.2">
      <c r="A29" t="s">
        <v>274</v>
      </c>
      <c r="B29" t="s">
        <v>275</v>
      </c>
      <c r="C29" t="s">
        <v>310</v>
      </c>
      <c r="D29" t="s">
        <v>15</v>
      </c>
      <c r="E29" s="1">
        <v>45550</v>
      </c>
      <c r="F29" t="s">
        <v>202</v>
      </c>
      <c r="G29" s="4">
        <f t="shared" si="0"/>
        <v>18</v>
      </c>
      <c r="H29" t="s">
        <v>203</v>
      </c>
      <c r="I29" t="s">
        <v>311</v>
      </c>
      <c r="J29" s="1">
        <v>45596</v>
      </c>
      <c r="K29" t="s">
        <v>19</v>
      </c>
      <c r="L29" s="2">
        <v>6</v>
      </c>
      <c r="M29" s="5">
        <v>108</v>
      </c>
      <c r="N29" t="e">
        <f>VLOOKUP(F29,'ו.מ א.ט.ם'!A:C,1,0)</f>
        <v>#N/A</v>
      </c>
    </row>
    <row r="30" spans="1:14" x14ac:dyDescent="0.2">
      <c r="A30" t="s">
        <v>274</v>
      </c>
      <c r="B30" t="s">
        <v>275</v>
      </c>
      <c r="C30" t="s">
        <v>312</v>
      </c>
      <c r="D30" t="s">
        <v>15</v>
      </c>
      <c r="E30" s="1">
        <v>45560</v>
      </c>
      <c r="F30" t="s">
        <v>202</v>
      </c>
      <c r="G30" s="4">
        <f t="shared" si="0"/>
        <v>18</v>
      </c>
      <c r="H30" t="s">
        <v>203</v>
      </c>
      <c r="I30" t="s">
        <v>23</v>
      </c>
      <c r="J30" s="1">
        <v>45581</v>
      </c>
      <c r="K30" t="s">
        <v>19</v>
      </c>
      <c r="L30" s="2">
        <v>10</v>
      </c>
      <c r="M30" s="5">
        <v>180</v>
      </c>
      <c r="N30" t="e">
        <f>VLOOKUP(F30,'ו.מ א.ט.ם'!A:C,1,0)</f>
        <v>#N/A</v>
      </c>
    </row>
    <row r="31" spans="1:14" x14ac:dyDescent="0.2">
      <c r="A31" t="s">
        <v>274</v>
      </c>
      <c r="B31" t="s">
        <v>275</v>
      </c>
      <c r="C31" t="s">
        <v>278</v>
      </c>
      <c r="D31" t="s">
        <v>15</v>
      </c>
      <c r="E31" s="1">
        <v>45314</v>
      </c>
      <c r="F31" t="s">
        <v>75</v>
      </c>
      <c r="G31" s="4">
        <f t="shared" si="0"/>
        <v>12</v>
      </c>
      <c r="H31" t="s">
        <v>76</v>
      </c>
      <c r="I31" t="s">
        <v>18</v>
      </c>
      <c r="J31" s="1">
        <v>45336</v>
      </c>
      <c r="K31" t="s">
        <v>19</v>
      </c>
      <c r="L31" s="2">
        <v>4</v>
      </c>
      <c r="M31" s="5">
        <v>48</v>
      </c>
      <c r="N31" t="e">
        <f>VLOOKUP(F31,'ו.מ א.ט.ם'!A:C,1,0)</f>
        <v>#N/A</v>
      </c>
    </row>
    <row r="32" spans="1:14" x14ac:dyDescent="0.2">
      <c r="A32" t="s">
        <v>274</v>
      </c>
      <c r="B32" t="s">
        <v>275</v>
      </c>
      <c r="C32" t="s">
        <v>293</v>
      </c>
      <c r="D32" t="s">
        <v>15</v>
      </c>
      <c r="E32" s="1">
        <v>45399</v>
      </c>
      <c r="F32" t="s">
        <v>294</v>
      </c>
      <c r="G32" s="4">
        <f t="shared" si="0"/>
        <v>8.14</v>
      </c>
      <c r="H32" t="s">
        <v>295</v>
      </c>
      <c r="I32" t="s">
        <v>101</v>
      </c>
      <c r="J32" s="1">
        <v>45473</v>
      </c>
      <c r="K32" t="s">
        <v>19</v>
      </c>
      <c r="L32" s="2">
        <v>10</v>
      </c>
      <c r="M32" s="5">
        <v>81.400000000000006</v>
      </c>
      <c r="N32" t="e">
        <f>VLOOKUP(F32,'ו.מ א.ט.ם'!A:C,1,0)</f>
        <v>#N/A</v>
      </c>
    </row>
    <row r="33" spans="1:14" x14ac:dyDescent="0.2">
      <c r="A33" t="s">
        <v>274</v>
      </c>
      <c r="B33" t="s">
        <v>275</v>
      </c>
      <c r="C33" t="s">
        <v>278</v>
      </c>
      <c r="D33" t="s">
        <v>15</v>
      </c>
      <c r="E33" s="1">
        <v>45314</v>
      </c>
      <c r="F33" t="s">
        <v>279</v>
      </c>
      <c r="G33" s="4">
        <f t="shared" si="0"/>
        <v>5</v>
      </c>
      <c r="H33" t="s">
        <v>280</v>
      </c>
      <c r="I33" t="s">
        <v>18</v>
      </c>
      <c r="J33" s="1">
        <v>45336</v>
      </c>
      <c r="K33" t="s">
        <v>19</v>
      </c>
      <c r="L33" s="2">
        <v>2</v>
      </c>
      <c r="M33" s="5">
        <v>10</v>
      </c>
      <c r="N33" t="str">
        <f>VLOOKUP(F33,'ו.מ א.ט.ם'!A:C,1,0)</f>
        <v>IE010495</v>
      </c>
    </row>
    <row r="34" spans="1:14" x14ac:dyDescent="0.2">
      <c r="A34" t="s">
        <v>274</v>
      </c>
      <c r="B34" t="s">
        <v>275</v>
      </c>
      <c r="C34" t="s">
        <v>299</v>
      </c>
      <c r="D34" t="s">
        <v>15</v>
      </c>
      <c r="E34" s="1">
        <v>45461</v>
      </c>
      <c r="F34" t="s">
        <v>48</v>
      </c>
      <c r="G34" s="4">
        <f t="shared" ref="G34:G50" si="1">M34/L34</f>
        <v>49.6</v>
      </c>
      <c r="H34" t="s">
        <v>49</v>
      </c>
      <c r="I34" t="s">
        <v>23</v>
      </c>
      <c r="J34" s="1">
        <v>45482</v>
      </c>
      <c r="K34" t="s">
        <v>19</v>
      </c>
      <c r="L34" s="2">
        <v>10</v>
      </c>
      <c r="M34" s="5">
        <v>496</v>
      </c>
      <c r="N34" t="str">
        <f>VLOOKUP(F34,'ו.מ א.ט.ם'!A:C,1,0)</f>
        <v>IE010497</v>
      </c>
    </row>
    <row r="35" spans="1:14" x14ac:dyDescent="0.2">
      <c r="A35" t="s">
        <v>274</v>
      </c>
      <c r="B35" t="s">
        <v>275</v>
      </c>
      <c r="C35" t="s">
        <v>304</v>
      </c>
      <c r="D35" t="s">
        <v>15</v>
      </c>
      <c r="E35" s="1">
        <v>45526</v>
      </c>
      <c r="F35" t="s">
        <v>48</v>
      </c>
      <c r="G35" s="4">
        <f t="shared" si="1"/>
        <v>49.599999999999994</v>
      </c>
      <c r="H35" t="s">
        <v>49</v>
      </c>
      <c r="I35" t="s">
        <v>18</v>
      </c>
      <c r="J35" s="1">
        <v>45565</v>
      </c>
      <c r="K35" t="s">
        <v>19</v>
      </c>
      <c r="L35" s="2">
        <v>18</v>
      </c>
      <c r="M35" s="5">
        <v>892.8</v>
      </c>
      <c r="N35" t="str">
        <f>VLOOKUP(F35,'ו.מ א.ט.ם'!A:C,1,0)</f>
        <v>IE010497</v>
      </c>
    </row>
    <row r="36" spans="1:14" x14ac:dyDescent="0.2">
      <c r="A36" t="s">
        <v>274</v>
      </c>
      <c r="B36" t="s">
        <v>275</v>
      </c>
      <c r="C36" t="s">
        <v>299</v>
      </c>
      <c r="D36" t="s">
        <v>15</v>
      </c>
      <c r="E36" s="1">
        <v>45461</v>
      </c>
      <c r="F36" t="s">
        <v>25</v>
      </c>
      <c r="G36" s="4">
        <f t="shared" si="1"/>
        <v>60.45</v>
      </c>
      <c r="H36" t="s">
        <v>26</v>
      </c>
      <c r="I36" t="s">
        <v>23</v>
      </c>
      <c r="J36" s="1">
        <v>45482</v>
      </c>
      <c r="K36" t="s">
        <v>19</v>
      </c>
      <c r="L36" s="2">
        <v>10</v>
      </c>
      <c r="M36" s="5">
        <v>604.5</v>
      </c>
      <c r="N36" t="str">
        <f>VLOOKUP(F36,'ו.מ א.ט.ם'!A:C,1,0)</f>
        <v>IE010498</v>
      </c>
    </row>
    <row r="37" spans="1:14" x14ac:dyDescent="0.2">
      <c r="A37" t="s">
        <v>274</v>
      </c>
      <c r="B37" t="s">
        <v>275</v>
      </c>
      <c r="C37" t="s">
        <v>319</v>
      </c>
      <c r="D37" t="s">
        <v>15</v>
      </c>
      <c r="E37" s="1">
        <v>45592</v>
      </c>
      <c r="F37" t="s">
        <v>25</v>
      </c>
      <c r="G37" s="4">
        <f t="shared" si="1"/>
        <v>60.449999999999996</v>
      </c>
      <c r="H37" t="s">
        <v>26</v>
      </c>
      <c r="I37" t="s">
        <v>18</v>
      </c>
      <c r="J37" s="1">
        <v>45610</v>
      </c>
      <c r="K37" t="s">
        <v>19</v>
      </c>
      <c r="L37" s="2">
        <v>6</v>
      </c>
      <c r="M37" s="5">
        <v>362.7</v>
      </c>
      <c r="N37" t="str">
        <f>VLOOKUP(F37,'ו.מ א.ט.ם'!A:C,1,0)</f>
        <v>IE010498</v>
      </c>
    </row>
    <row r="38" spans="1:14" x14ac:dyDescent="0.2">
      <c r="A38" t="s">
        <v>274</v>
      </c>
      <c r="B38" t="s">
        <v>275</v>
      </c>
      <c r="C38" t="s">
        <v>321</v>
      </c>
      <c r="D38" t="s">
        <v>262</v>
      </c>
      <c r="E38" s="1">
        <v>45616</v>
      </c>
      <c r="F38" t="s">
        <v>50</v>
      </c>
      <c r="G38" s="4">
        <f t="shared" si="1"/>
        <v>7.57</v>
      </c>
      <c r="H38" t="s">
        <v>51</v>
      </c>
      <c r="I38" t="s">
        <v>23</v>
      </c>
      <c r="J38" s="1">
        <v>45630</v>
      </c>
      <c r="K38" t="s">
        <v>19</v>
      </c>
      <c r="L38" s="2">
        <v>20</v>
      </c>
      <c r="M38" s="5">
        <v>151.4</v>
      </c>
      <c r="N38" t="str">
        <f>VLOOKUP(F38,'ו.מ א.ט.ם'!A:C,1,0)</f>
        <v>IE010499</v>
      </c>
    </row>
    <row r="39" spans="1:14" x14ac:dyDescent="0.2">
      <c r="A39" t="s">
        <v>274</v>
      </c>
      <c r="B39" t="s">
        <v>275</v>
      </c>
      <c r="C39" t="s">
        <v>299</v>
      </c>
      <c r="D39" t="s">
        <v>15</v>
      </c>
      <c r="E39" s="1">
        <v>45461</v>
      </c>
      <c r="F39" t="s">
        <v>40</v>
      </c>
      <c r="G39" s="4">
        <f t="shared" si="1"/>
        <v>37.200000000000003</v>
      </c>
      <c r="H39" t="s">
        <v>41</v>
      </c>
      <c r="I39" t="s">
        <v>23</v>
      </c>
      <c r="J39" s="1">
        <v>45482</v>
      </c>
      <c r="K39" t="s">
        <v>19</v>
      </c>
      <c r="L39" s="2">
        <v>10</v>
      </c>
      <c r="M39" s="5">
        <v>372</v>
      </c>
      <c r="N39" t="str">
        <f>VLOOKUP(F39,'ו.מ א.ט.ם'!A:C,1,0)</f>
        <v>IE010500</v>
      </c>
    </row>
    <row r="40" spans="1:14" x14ac:dyDescent="0.2">
      <c r="A40" t="s">
        <v>274</v>
      </c>
      <c r="B40" t="s">
        <v>275</v>
      </c>
      <c r="C40" t="s">
        <v>310</v>
      </c>
      <c r="D40" t="s">
        <v>15</v>
      </c>
      <c r="E40" s="1">
        <v>45550</v>
      </c>
      <c r="F40" t="s">
        <v>40</v>
      </c>
      <c r="G40" s="4">
        <f t="shared" si="1"/>
        <v>37.200000000000003</v>
      </c>
      <c r="H40" t="s">
        <v>41</v>
      </c>
      <c r="I40" t="s">
        <v>311</v>
      </c>
      <c r="J40" s="1">
        <v>45596</v>
      </c>
      <c r="K40" t="s">
        <v>19</v>
      </c>
      <c r="L40" s="2">
        <v>8</v>
      </c>
      <c r="M40" s="5">
        <v>297.60000000000002</v>
      </c>
      <c r="N40" t="str">
        <f>VLOOKUP(F40,'ו.מ א.ט.ם'!A:C,1,0)</f>
        <v>IE010500</v>
      </c>
    </row>
    <row r="41" spans="1:14" x14ac:dyDescent="0.2">
      <c r="A41" t="s">
        <v>274</v>
      </c>
      <c r="B41" t="s">
        <v>275</v>
      </c>
      <c r="C41" t="s">
        <v>299</v>
      </c>
      <c r="D41" t="s">
        <v>15</v>
      </c>
      <c r="E41" s="1">
        <v>45461</v>
      </c>
      <c r="F41" t="s">
        <v>52</v>
      </c>
      <c r="G41" s="4">
        <f t="shared" si="1"/>
        <v>24.8</v>
      </c>
      <c r="H41" t="s">
        <v>53</v>
      </c>
      <c r="I41" t="s">
        <v>23</v>
      </c>
      <c r="J41" s="1">
        <v>45482</v>
      </c>
      <c r="K41" t="s">
        <v>19</v>
      </c>
      <c r="L41" s="2">
        <v>10</v>
      </c>
      <c r="M41" s="5">
        <v>248</v>
      </c>
      <c r="N41" t="str">
        <f>VLOOKUP(F41,'ו.מ א.ט.ם'!A:C,1,0)</f>
        <v>IE010502</v>
      </c>
    </row>
    <row r="42" spans="1:14" x14ac:dyDescent="0.2">
      <c r="A42" t="s">
        <v>274</v>
      </c>
      <c r="B42" t="s">
        <v>275</v>
      </c>
      <c r="C42" t="s">
        <v>283</v>
      </c>
      <c r="D42" t="s">
        <v>15</v>
      </c>
      <c r="E42" s="1">
        <v>45329</v>
      </c>
      <c r="F42" t="s">
        <v>284</v>
      </c>
      <c r="G42" s="4">
        <f t="shared" si="1"/>
        <v>60</v>
      </c>
      <c r="H42" t="s">
        <v>285</v>
      </c>
      <c r="I42" t="s">
        <v>23</v>
      </c>
      <c r="J42" s="1">
        <v>45351</v>
      </c>
      <c r="K42" t="s">
        <v>19</v>
      </c>
      <c r="L42" s="2">
        <v>20</v>
      </c>
      <c r="M42" s="5">
        <v>1200</v>
      </c>
      <c r="N42" t="e">
        <f>VLOOKUP(F42,'ו.מ א.ט.ם'!A:C,1,0)</f>
        <v>#N/A</v>
      </c>
    </row>
    <row r="43" spans="1:14" x14ac:dyDescent="0.2">
      <c r="A43" t="s">
        <v>274</v>
      </c>
      <c r="B43" t="s">
        <v>275</v>
      </c>
      <c r="C43" t="s">
        <v>299</v>
      </c>
      <c r="D43" t="s">
        <v>15</v>
      </c>
      <c r="E43" s="1">
        <v>45461</v>
      </c>
      <c r="F43" t="s">
        <v>16</v>
      </c>
      <c r="G43" s="4">
        <f t="shared" si="1"/>
        <v>18.600000000000001</v>
      </c>
      <c r="H43" t="s">
        <v>17</v>
      </c>
      <c r="I43" t="s">
        <v>23</v>
      </c>
      <c r="J43" s="1">
        <v>45482</v>
      </c>
      <c r="K43" t="s">
        <v>19</v>
      </c>
      <c r="L43" s="2">
        <v>10</v>
      </c>
      <c r="M43" s="5">
        <v>186</v>
      </c>
      <c r="N43" t="str">
        <f>VLOOKUP(F43,'ו.מ א.ט.ם'!A:C,1,0)</f>
        <v>IE012586</v>
      </c>
    </row>
    <row r="44" spans="1:14" x14ac:dyDescent="0.2">
      <c r="A44" t="s">
        <v>274</v>
      </c>
      <c r="B44" t="s">
        <v>275</v>
      </c>
      <c r="C44" t="s">
        <v>277</v>
      </c>
      <c r="D44" t="s">
        <v>15</v>
      </c>
      <c r="E44" s="1">
        <v>45312</v>
      </c>
      <c r="F44" t="s">
        <v>56</v>
      </c>
      <c r="G44" s="4">
        <f t="shared" si="1"/>
        <v>8</v>
      </c>
      <c r="H44" t="s">
        <v>57</v>
      </c>
      <c r="I44" t="s">
        <v>121</v>
      </c>
      <c r="J44" s="1">
        <v>45329</v>
      </c>
      <c r="K44" t="s">
        <v>19</v>
      </c>
      <c r="L44" s="2">
        <v>4</v>
      </c>
      <c r="M44" s="5">
        <v>32</v>
      </c>
      <c r="N44" t="str">
        <f>VLOOKUP(F44,'ו.מ א.ט.ם'!A:C,1,0)</f>
        <v>IE012588</v>
      </c>
    </row>
    <row r="45" spans="1:14" x14ac:dyDescent="0.2">
      <c r="A45" t="s">
        <v>274</v>
      </c>
      <c r="B45" t="s">
        <v>275</v>
      </c>
      <c r="C45" t="s">
        <v>296</v>
      </c>
      <c r="D45" t="s">
        <v>15</v>
      </c>
      <c r="E45" s="1">
        <v>45418</v>
      </c>
      <c r="F45" t="s">
        <v>297</v>
      </c>
      <c r="G45" s="4">
        <f t="shared" si="1"/>
        <v>3</v>
      </c>
      <c r="H45" t="s">
        <v>298</v>
      </c>
      <c r="I45" t="s">
        <v>106</v>
      </c>
      <c r="J45" s="1">
        <v>45442</v>
      </c>
      <c r="K45" t="s">
        <v>19</v>
      </c>
      <c r="L45" s="2">
        <v>2</v>
      </c>
      <c r="M45" s="5">
        <v>6</v>
      </c>
      <c r="N45" t="str">
        <f>VLOOKUP(F45,'ו.מ א.ט.ם'!A:C,1,0)</f>
        <v>IE012654</v>
      </c>
    </row>
    <row r="46" spans="1:14" x14ac:dyDescent="0.2">
      <c r="A46" t="s">
        <v>274</v>
      </c>
      <c r="B46" t="s">
        <v>275</v>
      </c>
      <c r="C46" t="s">
        <v>315</v>
      </c>
      <c r="D46" t="s">
        <v>15</v>
      </c>
      <c r="E46" s="1">
        <v>45582</v>
      </c>
      <c r="F46" t="s">
        <v>316</v>
      </c>
      <c r="G46" s="4">
        <f t="shared" si="1"/>
        <v>76.5</v>
      </c>
      <c r="H46" t="s">
        <v>317</v>
      </c>
      <c r="I46" t="s">
        <v>168</v>
      </c>
      <c r="J46" s="1">
        <v>45610</v>
      </c>
      <c r="K46" t="s">
        <v>19</v>
      </c>
      <c r="L46" s="2">
        <v>3</v>
      </c>
      <c r="M46" s="5">
        <v>229.5</v>
      </c>
      <c r="N46" t="e">
        <f>VLOOKUP(F46,'ו.מ א.ט.ם'!A:C,1,0)</f>
        <v>#N/A</v>
      </c>
    </row>
    <row r="47" spans="1:14" x14ac:dyDescent="0.2">
      <c r="A47" t="s">
        <v>274</v>
      </c>
      <c r="B47" t="s">
        <v>275</v>
      </c>
      <c r="C47" t="s">
        <v>307</v>
      </c>
      <c r="D47" t="s">
        <v>15</v>
      </c>
      <c r="E47" s="1">
        <v>45550</v>
      </c>
      <c r="F47" t="s">
        <v>308</v>
      </c>
      <c r="G47" s="4">
        <f t="shared" si="1"/>
        <v>65</v>
      </c>
      <c r="H47" t="s">
        <v>309</v>
      </c>
      <c r="I47" t="s">
        <v>43</v>
      </c>
      <c r="J47" s="1">
        <v>45575</v>
      </c>
      <c r="K47" t="s">
        <v>19</v>
      </c>
      <c r="L47" s="2">
        <v>2</v>
      </c>
      <c r="M47" s="5">
        <v>130</v>
      </c>
      <c r="N47" t="e">
        <f>VLOOKUP(F47,'ו.מ א.ט.ם'!A:C,1,0)</f>
        <v>#N/A</v>
      </c>
    </row>
    <row r="48" spans="1:14" x14ac:dyDescent="0.2">
      <c r="A48" t="s">
        <v>274</v>
      </c>
      <c r="B48" t="s">
        <v>275</v>
      </c>
      <c r="C48" t="s">
        <v>276</v>
      </c>
      <c r="D48" t="s">
        <v>15</v>
      </c>
      <c r="E48" s="1">
        <v>45301</v>
      </c>
      <c r="F48" t="s">
        <v>110</v>
      </c>
      <c r="G48" s="4">
        <f t="shared" si="1"/>
        <v>15</v>
      </c>
      <c r="H48" t="s">
        <v>111</v>
      </c>
      <c r="I48" t="s">
        <v>43</v>
      </c>
      <c r="J48" s="1">
        <v>45350</v>
      </c>
      <c r="K48" t="s">
        <v>19</v>
      </c>
      <c r="L48" s="2">
        <v>15</v>
      </c>
      <c r="M48" s="5">
        <v>225</v>
      </c>
      <c r="N48" t="e">
        <f>VLOOKUP(F48,'ו.מ א.ט.ם'!A:C,1,0)</f>
        <v>#N/A</v>
      </c>
    </row>
    <row r="49" spans="1:14" x14ac:dyDescent="0.2">
      <c r="A49" t="s">
        <v>274</v>
      </c>
      <c r="B49" t="s">
        <v>275</v>
      </c>
      <c r="C49" t="s">
        <v>299</v>
      </c>
      <c r="D49" t="s">
        <v>15</v>
      </c>
      <c r="E49" s="1">
        <v>45461</v>
      </c>
      <c r="F49" t="s">
        <v>139</v>
      </c>
      <c r="G49" s="4">
        <f t="shared" si="1"/>
        <v>136.4</v>
      </c>
      <c r="H49" t="s">
        <v>140</v>
      </c>
      <c r="I49" t="s">
        <v>23</v>
      </c>
      <c r="J49" s="1">
        <v>45534</v>
      </c>
      <c r="K49" t="s">
        <v>19</v>
      </c>
      <c r="L49" s="2">
        <v>2</v>
      </c>
      <c r="M49" s="5">
        <v>272.8</v>
      </c>
      <c r="N49" t="str">
        <f>VLOOKUP(F49,'ו.מ א.ט.ם'!A:C,1,0)</f>
        <v>IE013256</v>
      </c>
    </row>
    <row r="50" spans="1:14" x14ac:dyDescent="0.2">
      <c r="A50" t="s">
        <v>274</v>
      </c>
      <c r="B50" t="s">
        <v>275</v>
      </c>
      <c r="C50" t="s">
        <v>318</v>
      </c>
      <c r="D50" t="s">
        <v>15</v>
      </c>
      <c r="E50" s="1">
        <v>45586</v>
      </c>
      <c r="F50" t="s">
        <v>189</v>
      </c>
      <c r="G50" s="4">
        <f t="shared" si="1"/>
        <v>12.71</v>
      </c>
      <c r="H50" t="s">
        <v>190</v>
      </c>
      <c r="I50" t="s">
        <v>23</v>
      </c>
      <c r="J50" s="1">
        <v>45610</v>
      </c>
      <c r="K50" t="s">
        <v>19</v>
      </c>
      <c r="L50" s="2">
        <v>6</v>
      </c>
      <c r="M50" s="5">
        <v>76.260000000000005</v>
      </c>
      <c r="N50" t="str">
        <f>VLOOKUP(F50,'ו.מ א.ט.ם'!A:C,1,0)</f>
        <v>IE013259</v>
      </c>
    </row>
  </sheetData>
  <autoFilter ref="A1:N50">
    <sortState ref="A2:N50">
      <sortCondition ref="F1:F50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12</vt:i4>
      </vt:variant>
    </vt:vector>
  </HeadingPairs>
  <TitlesOfParts>
    <vt:vector size="12" baseType="lpstr">
      <vt:lpstr>פיבוט א.ט.ם-לא לגעת</vt:lpstr>
      <vt:lpstr>א.ט.ם-סיכום</vt:lpstr>
      <vt:lpstr>פיבוט-א.ט.ם+טרנסטכניקה</vt:lpstr>
      <vt:lpstr>טרנסטכניקה-סיכום</vt:lpstr>
      <vt:lpstr>א.ט.ם+טרנסטכניקה-הרחבה</vt:lpstr>
      <vt:lpstr>א.ט.ם-הרחבה</vt:lpstr>
      <vt:lpstr>ו.מ א.ט.ם</vt:lpstr>
      <vt:lpstr>פיבוט טרנסטכניקה-לא לגעת</vt:lpstr>
      <vt:lpstr>טרנסטכניקה-הרחבה</vt:lpstr>
      <vt:lpstr>פיבוט-טרנסטכניקה</vt:lpstr>
      <vt:lpstr>כתב כמויות</vt:lpstr>
      <vt:lpstr>ישבורג-הרחבה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ארנסט אברהם</dc:creator>
  <cp:lastModifiedBy>user</cp:lastModifiedBy>
  <cp:lastPrinted>2025-03-02T15:09:56Z</cp:lastPrinted>
  <dcterms:created xsi:type="dcterms:W3CDTF">2024-12-02T07:22:11Z</dcterms:created>
  <dcterms:modified xsi:type="dcterms:W3CDTF">2025-03-19T13:38:45Z</dcterms:modified>
</cp:coreProperties>
</file>